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27C4D759-7121-44FF-B860-090783253421}" xr6:coauthVersionLast="47" xr6:coauthVersionMax="47" xr10:uidLastSave="{00000000-0000-0000-0000-000000000000}"/>
  <bookViews>
    <workbookView xWindow="2520" yWindow="1395" windowWidth="17955" windowHeight="9225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F17" i="7"/>
  <c r="E17" i="7"/>
  <c r="J13" i="7"/>
  <c r="I13" i="7"/>
  <c r="H13" i="7"/>
  <c r="G13" i="7"/>
  <c r="J12" i="7"/>
  <c r="I12" i="7"/>
  <c r="H12" i="7"/>
  <c r="G12" i="7"/>
  <c r="J11" i="7"/>
  <c r="I11" i="7"/>
  <c r="I17" i="7" s="1"/>
  <c r="H11" i="7"/>
  <c r="H17" i="7" s="1"/>
  <c r="G11" i="7"/>
  <c r="G17" i="7" s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<sst xmlns="http://schemas.openxmlformats.org/spreadsheetml/2006/main" count="55" uniqueCount="47">
  <si>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</si>
  <si>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</si>
  <si>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</si>
  <si>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</si>
  <si>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</si>
  <si>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</si>
  <si>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</si>
  <si>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</si>
  <si>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</si>
  <si>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</si>
  <si>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</si>
  <si>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</si>
  <si>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</si>
  <si>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</si>
  <si>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</si>
  <si>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</si>
  <si>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</si>
  <si>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</si>
  <si>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</si>
  <si>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</si>
  <si>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</si>
  <si>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</si>
  <si>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</si>
  <si>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</si>
  <si>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</si>
  <si>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</si>
  <si>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12-18 лет</t>
  </si>
  <si>
    <t xml:space="preserve">12-18 лет </t>
  </si>
  <si>
    <t>гор. Напиток</t>
  </si>
  <si>
    <t>5.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</si>
  <si>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</si>
  <si>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</si>
  <si>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</si>
  <si>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</si>
  <si>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</si>
  <si>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</si>
  <si>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</si>
  <si>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</si>
  <si>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</si>
  <si>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</si>
  <si>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</si>
  <si>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</si>
  <si>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</si>
  <si>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</si>
  <si>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</si>
  <si>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</si>
  <si>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Отд./корп 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</si>
</sst>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sqref="A1:XFD1048576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8.14062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46</v>
      </c>
      <c r="F1" s="11"/>
      <c r="I1" t="s">
        <v>1</v>
      </c>
      <c r="J1" s="12" t="s">
        <v>29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30</v>
      </c>
      <c r="D4" s="14" t="s">
        <v>31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26</v>
      </c>
      <c r="B5" s="7" t="s">
        <v>17</v>
      </c>
      <c r="C5" s="19" t="s">
        <v>32</v>
      </c>
      <c r="D5" s="20" t="s">
        <v>33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28</v>
      </c>
      <c r="C6" s="19" t="s">
        <v>34</v>
      </c>
      <c r="D6" s="20" t="s">
        <v>35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>
        <v>84.66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37" t="s">
        <v>36</v>
      </c>
      <c r="D10" s="38" t="s">
        <v>37</v>
      </c>
      <c r="E10" s="39">
        <v>60</v>
      </c>
      <c r="F10" s="40"/>
      <c r="G10" s="41">
        <v>57.02</v>
      </c>
      <c r="H10" s="41">
        <v>0.92</v>
      </c>
      <c r="I10" s="41">
        <v>3.65</v>
      </c>
      <c r="J10" s="42">
        <v>5.12</v>
      </c>
    </row>
    <row r="11" spans="1:10" ht="33" customHeight="1" x14ac:dyDescent="0.25">
      <c r="A11" s="6" t="s">
        <v>27</v>
      </c>
      <c r="B11" s="7" t="s">
        <v>16</v>
      </c>
      <c r="C11" s="19" t="s">
        <v>38</v>
      </c>
      <c r="D11" s="20" t="s">
        <v>39</v>
      </c>
      <c r="E11" s="36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x14ac:dyDescent="0.25">
      <c r="A12" s="6"/>
      <c r="B12" s="7" t="s">
        <v>17</v>
      </c>
      <c r="C12" s="19" t="s">
        <v>40</v>
      </c>
      <c r="D12" s="20" t="s">
        <v>41</v>
      </c>
      <c r="E12" s="36">
        <v>100</v>
      </c>
      <c r="F12" s="21"/>
      <c r="G12" s="22">
        <f>233.27/90*100</f>
        <v>259.18888888888893</v>
      </c>
      <c r="H12" s="22">
        <f>9.89/90*100</f>
        <v>10.988888888888889</v>
      </c>
      <c r="I12" s="22">
        <f>16.75/90*100</f>
        <v>18.611111111111111</v>
      </c>
      <c r="J12" s="23">
        <f>10.73/90*100</f>
        <v>11.922222222222222</v>
      </c>
    </row>
    <row r="13" spans="1:10" x14ac:dyDescent="0.25">
      <c r="A13" s="6"/>
      <c r="B13" s="7" t="s">
        <v>18</v>
      </c>
      <c r="C13" s="19" t="s">
        <v>42</v>
      </c>
      <c r="D13" s="20" t="s">
        <v>43</v>
      </c>
      <c r="E13" s="36">
        <v>180</v>
      </c>
      <c r="F13" s="21"/>
      <c r="G13" s="22">
        <f>226.62/150*180</f>
        <v>271.94399999999996</v>
      </c>
      <c r="H13" s="22">
        <f>6.27/150*180</f>
        <v>7.5239999999999991</v>
      </c>
      <c r="I13" s="22">
        <f>6.56/150*180</f>
        <v>7.8719999999999999</v>
      </c>
      <c r="J13" s="23">
        <f>34.68/150*180</f>
        <v>41.616</v>
      </c>
    </row>
    <row r="14" spans="1:10" x14ac:dyDescent="0.25">
      <c r="A14" s="6"/>
      <c r="B14" s="7" t="s">
        <v>24</v>
      </c>
      <c r="C14" s="19" t="s">
        <v>44</v>
      </c>
      <c r="D14" s="20" t="s">
        <v>45</v>
      </c>
      <c r="E14" s="36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36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36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43">
        <f>SUM(E10:E16)</f>
        <v>840</v>
      </c>
      <c r="F17" s="46">
        <f t="shared" ref="F17:J17" si="0">SUM(F10:F16)</f>
        <v>0</v>
      </c>
      <c r="G17" s="46">
        <f t="shared" si="0"/>
        <v>988.78538888888886</v>
      </c>
      <c r="H17" s="46">
        <f t="shared" si="0"/>
        <v>29.725388888888887</v>
      </c>
      <c r="I17" s="46">
        <f t="shared" si="0"/>
        <v>37.120611111111117</v>
      </c>
      <c r="J17" s="46">
        <f t="shared" si="0"/>
        <v>130.27072222222222</v>
      </c>
    </row>
    <row r="18" spans="1:10" ht="15.75" thickBot="1" x14ac:dyDescent="0.3">
      <c r="A18" s="8"/>
      <c r="B18" s="32"/>
      <c r="C18" s="32"/>
      <c r="D18" s="30"/>
      <c r="E18" s="44"/>
      <c r="F18" s="10">
        <v>84.66</v>
      </c>
      <c r="G18" s="44"/>
      <c r="H18" s="44"/>
      <c r="I18" s="44"/>
      <c r="J18" s="45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2021-10-07T12:16:48Z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