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9BC7AE45-F037-49E1-891F-C1F5DC9881B8}" xr6:coauthVersionLast="47" xr6:coauthVersionMax="47" xr10:uidLastSave="{00000000-0000-0000-0000-000000000000}"/>
  <bookViews>
    <workbookView xWindow="780" yWindow="78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J13" i="7"/>
  <c r="I13" i="7"/>
  <c r="H13" i="7"/>
  <c r="G13" i="7"/>
  <c r="J12" i="7"/>
  <c r="J18" i="7" s="1"/>
  <c r="I12" i="7"/>
  <c r="I18" i="7" s="1"/>
  <c r="H12" i="7"/>
  <c r="G12" i="7"/>
  <c r="E10" i="7"/>
  <c r="J6" i="7"/>
  <c r="I6" i="7"/>
  <c r="H6" i="7"/>
  <c r="G6" i="7"/>
  <c r="J5" i="7"/>
  <c r="I5" i="7"/>
  <c r="I10" i="7" s="1"/>
  <c r="H5" i="7"/>
  <c r="H10" i="7" s="1"/>
  <c r="G5" i="7"/>
  <c r="G10" i="7" s="1"/>
  <c r="J10" i="7" l="1"/>
  <c r="G18" i="7"/>
  <c r="H18" i="7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<sst xmlns="http://schemas.openxmlformats.org/spreadsheetml/2006/main" count="53" uniqueCount="48">
  <si>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</si>
  <si>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</si>
  <si>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</si>
  <si>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</si>
  <si>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</si>
  <si>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</si>
  <si>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</si>
  <si>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</si>
  <si>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</si>
  <si>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</si>
  <si>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</si>
  <si>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</si>
  <si>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</si>
  <si>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</si>
  <si>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</si>
  <si>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</si>
  <si>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</si>
  <si>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</si>
  <si>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</si>
  <si>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</si>
  <si>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</si>
  <si>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</si>
  <si>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</si>
  <si>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</si>
  <si>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</si>
  <si>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</si>
  <si>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</si>
  <si>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</si>
  <si>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12-18 лет</t>
  </si>
  <si>
    <t xml:space="preserve">12-18 лет 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</si>
  <si>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</si>
  <si>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</si>
  <si>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</si>
  <si>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</si>
  <si>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</si>
  <si>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</si>
  <si>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</si>
  <si>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</si>
  <si>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</si>
  <si>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</si>
  <si>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</si>
  <si>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</si>
  <si>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</si>
  <si>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</si>
  <si>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</si>
  <si>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</si>
  <si>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</si>
  <si>
    <t>3- 13.10.2021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</si>
</sst>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1" sqref="J21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</v>
      </c>
      <c r="F1" s="1" t="s">
        <v>27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30</v>
      </c>
      <c r="D4" s="8" t="s">
        <v>31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28</v>
      </c>
      <c r="B5" s="11" t="s">
        <v>18</v>
      </c>
      <c r="C5" s="38" t="s">
        <v>32</v>
      </c>
      <c r="D5" s="12" t="s">
        <v>33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34</v>
      </c>
      <c r="D6" s="12" t="s">
        <v>35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3" t="s">
        <v>36</v>
      </c>
      <c r="C7" s="38" t="s">
        <v>37</v>
      </c>
      <c r="D7" s="12" t="s">
        <v>38</v>
      </c>
      <c r="E7" s="23">
        <v>200</v>
      </c>
      <c r="F7" s="13"/>
      <c r="G7" s="30">
        <v>62.25</v>
      </c>
      <c r="H7" s="30"/>
      <c r="I7" s="30">
        <v>0.01</v>
      </c>
      <c r="J7" s="31">
        <v>15.04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4"/>
      <c r="D9" s="16"/>
      <c r="E9" s="23"/>
      <c r="F9" s="45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SUM(G4:G9)</f>
        <v>693.51288888888894</v>
      </c>
      <c r="H10" s="27">
        <f t="shared" ref="H10:J10" si="0">SUM(H4:H9)</f>
        <v>21.474888888888891</v>
      </c>
      <c r="I10" s="27">
        <f t="shared" si="0"/>
        <v>30.383111111111109</v>
      </c>
      <c r="J10" s="27">
        <f t="shared" si="0"/>
        <v>80.628222222222206</v>
      </c>
    </row>
    <row r="11" spans="1:10" ht="15" customHeight="1" x14ac:dyDescent="0.25">
      <c r="A11" s="10" t="s">
        <v>15</v>
      </c>
      <c r="B11" s="17" t="s">
        <v>16</v>
      </c>
      <c r="C11" s="40" t="s">
        <v>39</v>
      </c>
      <c r="D11" s="18" t="s">
        <v>40</v>
      </c>
      <c r="E11" s="34">
        <v>60</v>
      </c>
      <c r="F11" s="19"/>
      <c r="G11" s="35">
        <v>6.54</v>
      </c>
      <c r="H11" s="35">
        <v>0.48</v>
      </c>
      <c r="I11" s="35">
        <v>0.06</v>
      </c>
      <c r="J11" s="36">
        <v>1.02</v>
      </c>
    </row>
    <row r="12" spans="1:10" ht="33" customHeight="1" x14ac:dyDescent="0.25">
      <c r="A12" s="10" t="s">
        <v>29</v>
      </c>
      <c r="B12" s="11" t="s">
        <v>17</v>
      </c>
      <c r="C12" s="38" t="s">
        <v>41</v>
      </c>
      <c r="D12" s="12" t="s">
        <v>42</v>
      </c>
      <c r="E12" s="24">
        <v>250</v>
      </c>
      <c r="F12" s="13"/>
      <c r="G12" s="30">
        <f>144.89/200*250</f>
        <v>181.11249999999998</v>
      </c>
      <c r="H12" s="30">
        <f>2.9/200*250</f>
        <v>3.6249999999999996</v>
      </c>
      <c r="I12" s="30">
        <f>7.45/200*250</f>
        <v>9.3125</v>
      </c>
      <c r="J12" s="31">
        <f>16.58/200*250</f>
        <v>20.724999999999998</v>
      </c>
    </row>
    <row r="13" spans="1:10" x14ac:dyDescent="0.25">
      <c r="A13" s="10"/>
      <c r="B13" s="11" t="s">
        <v>18</v>
      </c>
      <c r="C13" s="38" t="s">
        <v>43</v>
      </c>
      <c r="D13" s="12" t="s">
        <v>44</v>
      </c>
      <c r="E13" s="24">
        <v>220</v>
      </c>
      <c r="F13" s="13"/>
      <c r="G13" s="30">
        <f>301.58/200*220</f>
        <v>331.738</v>
      </c>
      <c r="H13" s="30">
        <f>25.1/200*220</f>
        <v>27.61</v>
      </c>
      <c r="I13" s="30">
        <f>10.86/200*220</f>
        <v>11.945999999999998</v>
      </c>
      <c r="J13" s="31">
        <f>25.89/200*220</f>
        <v>28.479000000000003</v>
      </c>
    </row>
    <row r="14" spans="1:10" ht="30" x14ac:dyDescent="0.25">
      <c r="A14" s="10"/>
      <c r="B14" s="11" t="s">
        <v>25</v>
      </c>
      <c r="C14" s="38" t="s">
        <v>45</v>
      </c>
      <c r="D14" s="12" t="s">
        <v>46</v>
      </c>
      <c r="E14" s="24">
        <v>200</v>
      </c>
      <c r="F14" s="13"/>
      <c r="G14" s="30">
        <v>48.8</v>
      </c>
      <c r="H14" s="30">
        <v>0.08</v>
      </c>
      <c r="I14" s="30">
        <v>0.08</v>
      </c>
      <c r="J14" s="31">
        <v>11.94</v>
      </c>
    </row>
    <row r="15" spans="1:10" x14ac:dyDescent="0.25">
      <c r="A15" s="10"/>
      <c r="B15" s="11" t="s">
        <v>20</v>
      </c>
      <c r="C15" s="38" t="s">
        <v>23</v>
      </c>
      <c r="D15" s="12" t="s">
        <v>14</v>
      </c>
      <c r="E15" s="24">
        <v>30</v>
      </c>
      <c r="F15" s="13"/>
      <c r="G15" s="30">
        <v>62.38</v>
      </c>
      <c r="H15" s="30">
        <v>2.2799999999999998</v>
      </c>
      <c r="I15" s="30">
        <v>0.24</v>
      </c>
      <c r="J15" s="31">
        <v>10.35</v>
      </c>
    </row>
    <row r="16" spans="1:10" x14ac:dyDescent="0.25">
      <c r="A16" s="10"/>
      <c r="B16" s="11" t="s">
        <v>21</v>
      </c>
      <c r="C16" s="38" t="s">
        <v>24</v>
      </c>
      <c r="D16" s="12" t="s">
        <v>22</v>
      </c>
      <c r="E16" s="24">
        <v>40</v>
      </c>
      <c r="F16" s="30"/>
      <c r="G16" s="30">
        <v>103.9</v>
      </c>
      <c r="H16" s="30">
        <v>2.4500000000000002</v>
      </c>
      <c r="I16" s="30">
        <v>0.5</v>
      </c>
      <c r="J16" s="31">
        <v>22.4</v>
      </c>
    </row>
    <row r="17" spans="1:10" x14ac:dyDescent="0.25">
      <c r="A17" s="10"/>
      <c r="B17" s="20"/>
      <c r="C17" s="20"/>
      <c r="D17" s="21"/>
      <c r="E17" s="22"/>
      <c r="F17" s="41"/>
      <c r="G17" s="25"/>
      <c r="H17" s="25"/>
      <c r="I17" s="25"/>
      <c r="J17" s="42"/>
    </row>
    <row r="18" spans="1:10" ht="15.75" thickBot="1" x14ac:dyDescent="0.3">
      <c r="A18" s="14"/>
      <c r="B18" s="15"/>
      <c r="C18" s="15"/>
      <c r="D18" s="16"/>
      <c r="E18" s="26">
        <f>SUM(E11:E17)</f>
        <v>800</v>
      </c>
      <c r="F18" s="27">
        <v>84.66</v>
      </c>
      <c r="G18" s="26">
        <f>SUM(G11:G17)</f>
        <v>734.4704999999999</v>
      </c>
      <c r="H18" s="26">
        <f t="shared" ref="H18:J18" si="1">SUM(H11:H17)</f>
        <v>36.524999999999999</v>
      </c>
      <c r="I18" s="26">
        <f t="shared" si="1"/>
        <v>22.138499999999997</v>
      </c>
      <c r="J18" s="26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2021-10-14T03:42:54Z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