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дежда\Documents\на сайт\Документы 2021-2022\Питание\Меню\Школа\Март 2022 г\"/>
    </mc:Choice>
  </mc:AlternateContent>
  <xr:revisionPtr revIDLastSave="0" documentId="13_ncr:1_{1ED0DC84-40CA-401C-A72E-A6A86CA13BE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2-18 лет" sheetId="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9" i="7" l="1"/>
  <c r="J14" i="7"/>
  <c r="I14" i="7"/>
  <c r="H14" i="7"/>
  <c r="G14" i="7"/>
  <c r="J13" i="7"/>
  <c r="I13" i="7"/>
  <c r="H13" i="7"/>
  <c r="H19" i="7" s="1"/>
  <c r="G13" i="7"/>
  <c r="J12" i="7"/>
  <c r="J19" i="7" s="1"/>
  <c r="I12" i="7"/>
  <c r="I19" i="7" s="1"/>
  <c r="H12" i="7"/>
  <c r="G12" i="7"/>
  <c r="G19" i="7" s="1"/>
</calcChain>
</file>

<file path=xl/sharedStrings.xml><?xml version="1.0" encoding="utf-8"?>
<sst xmlns="http://schemas.openxmlformats.org/spreadsheetml/2006/main" count="56" uniqueCount="53">
  <si>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</si>
  <si>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</si>
  <si>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</si>
  <si>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</si>
  <si>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</si>
  <si>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</si>
  <si>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</si>
  <si>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</si>
  <si>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</si>
  <si>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</si>
  <si>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</si>
  <si>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</si>
  <si>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</si>
  <si>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</si>
  <si>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</si>
  <si>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</si>
  <si>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</si>
  <si>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</si>
  <si>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</si>
  <si>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</si>
  <si>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</si>
  <si>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</si>
  <si>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Хлеб ржаной </t>
  </si>
  <si>
    <t>№108/2013</t>
  </si>
  <si>
    <t>№109/2013</t>
  </si>
  <si>
    <t>№106/2013</t>
  </si>
  <si>
    <t>напиток</t>
  </si>
  <si>
    <t>мучные изделия</t>
  </si>
  <si>
    <t>МАОУ "  СОШ №2 "</t>
  </si>
  <si>
    <t>1,2</t>
  </si>
  <si>
    <t>12-18 лет</t>
  </si>
  <si>
    <t xml:space="preserve">12-18 лет </t>
  </si>
  <si>
    <t>гор. напиок</t>
  </si>
  <si>
    <t>2.</t>
  </si>
  <si>
    <t>гор.блюдо</t>
  </si>
  <si>
    <t>№226/2018</t>
  </si>
  <si>
    <t>Каша "Дружба" с маслом</t>
  </si>
  <si>
    <t>№459/2018</t>
  </si>
  <si>
    <t xml:space="preserve">Чай с лимоном </t>
  </si>
  <si>
    <t>фрукт</t>
  </si>
  <si>
    <t>№112/2013</t>
  </si>
  <si>
    <t>Фрукт свежий</t>
  </si>
  <si>
    <t>№564/2013</t>
  </si>
  <si>
    <t>Булочка "Домашняя"</t>
  </si>
  <si>
    <t>Овощи натуральные</t>
  </si>
  <si>
    <t>№104/2018</t>
  </si>
  <si>
    <t xml:space="preserve">Щи из свежей капусты с картофелем  со сметаной </t>
  </si>
  <si>
    <t>№345/2013</t>
  </si>
  <si>
    <t>Биточек рыбный</t>
  </si>
  <si>
    <t>№377/2018</t>
  </si>
  <si>
    <t>Пюре картофельное</t>
  </si>
  <si>
    <t>№508/2013</t>
  </si>
  <si>
    <t xml:space="preserve">Компот из смеси сухофруктов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</si>
</sst>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9"/>
  <sheetViews>
    <sheetView tabSelected="1" workbookViewId="0"/>
  </sheetViews>
  <sheetFormatPr defaultRowHeight="15" x14ac:dyDescent="0.25"/>
  <cols>
    <col min="1" max="1" width="12.85546875" customWidth="1"/>
    <col min="2" max="2" width="17" customWidth="1"/>
    <col min="3" max="3" width="12.140625" customWidth="1"/>
    <col min="4" max="4" width="32.7109375" customWidth="1"/>
    <col min="5" max="5" width="10.85546875" customWidth="1"/>
    <col min="6" max="6" width="7.42578125" customWidth="1"/>
    <col min="7" max="7" width="13.5703125" customWidth="1"/>
    <col min="8" max="8" width="9.5703125" customWidth="1"/>
    <col min="9" max="9" width="8.42578125" customWidth="1"/>
    <col min="10" max="10" width="12.5703125" customWidth="1"/>
  </cols>
  <sheetData>
    <row r="1" spans="1:10" x14ac:dyDescent="0.25">
      <c r="A1" t="s">
        <v>0</v>
      </c>
      <c r="B1" s="47" t="s">
        <v>28</v>
      </c>
      <c r="C1" s="48"/>
      <c r="D1" s="49"/>
      <c r="E1" t="s">
        <v>1</v>
      </c>
      <c r="F1" s="1" t="s">
        <v>29</v>
      </c>
      <c r="I1" t="s">
        <v>2</v>
      </c>
      <c r="J1" s="2" t="s">
        <v>33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customHeight="1" thickBot="1" x14ac:dyDescent="0.3">
      <c r="A4" s="6" t="s">
        <v>13</v>
      </c>
      <c r="B4" s="7" t="s">
        <v>34</v>
      </c>
      <c r="C4" s="38" t="s">
        <v>35</v>
      </c>
      <c r="D4" s="8" t="s">
        <v>36</v>
      </c>
      <c r="E4" s="23">
        <v>200</v>
      </c>
      <c r="F4" s="9"/>
      <c r="G4" s="28">
        <v>169.53</v>
      </c>
      <c r="H4" s="28">
        <v>5.23</v>
      </c>
      <c r="I4" s="28">
        <v>6.86</v>
      </c>
      <c r="J4" s="29">
        <v>21.65</v>
      </c>
    </row>
    <row r="5" spans="1:10" ht="12" customHeight="1" thickBot="1" x14ac:dyDescent="0.3">
      <c r="A5" s="10" t="s">
        <v>30</v>
      </c>
      <c r="B5" s="11" t="s">
        <v>32</v>
      </c>
      <c r="C5" s="39" t="s">
        <v>37</v>
      </c>
      <c r="D5" s="12" t="s">
        <v>38</v>
      </c>
      <c r="E5" s="23">
        <v>200</v>
      </c>
      <c r="F5" s="13"/>
      <c r="G5" s="30">
        <v>40.96</v>
      </c>
      <c r="H5" s="30">
        <v>0.06</v>
      </c>
      <c r="I5" s="30">
        <v>0.01</v>
      </c>
      <c r="J5" s="31">
        <v>10.16</v>
      </c>
    </row>
    <row r="6" spans="1:10" ht="15" customHeight="1" thickBot="1" x14ac:dyDescent="0.3">
      <c r="A6" s="10"/>
      <c r="B6" s="11" t="s">
        <v>39</v>
      </c>
      <c r="C6" s="39" t="s">
        <v>40</v>
      </c>
      <c r="D6" s="12" t="s">
        <v>41</v>
      </c>
      <c r="E6" s="23">
        <v>100</v>
      </c>
      <c r="F6" s="13"/>
      <c r="G6" s="30">
        <v>44.4</v>
      </c>
      <c r="H6" s="30">
        <v>0.4</v>
      </c>
      <c r="I6" s="30">
        <v>0.4</v>
      </c>
      <c r="J6" s="31">
        <v>9.8000000000000007</v>
      </c>
    </row>
    <row r="7" spans="1:10" ht="15.75" thickBot="1" x14ac:dyDescent="0.3">
      <c r="A7" s="10"/>
      <c r="B7" s="44" t="s">
        <v>27</v>
      </c>
      <c r="C7" s="39" t="s">
        <v>42</v>
      </c>
      <c r="D7" s="12" t="s">
        <v>43</v>
      </c>
      <c r="E7" s="23">
        <v>60</v>
      </c>
      <c r="F7" s="13"/>
      <c r="G7" s="30">
        <v>255</v>
      </c>
      <c r="H7" s="30">
        <v>4.3099999999999996</v>
      </c>
      <c r="I7" s="30">
        <v>9.69</v>
      </c>
      <c r="J7" s="31">
        <v>37.44</v>
      </c>
    </row>
    <row r="8" spans="1:10" ht="15.75" thickBot="1" x14ac:dyDescent="0.3">
      <c r="A8" s="10"/>
      <c r="B8" s="20" t="s">
        <v>20</v>
      </c>
      <c r="C8" s="40" t="s">
        <v>23</v>
      </c>
      <c r="D8" s="21" t="s">
        <v>14</v>
      </c>
      <c r="E8" s="23">
        <v>20</v>
      </c>
      <c r="F8" s="32"/>
      <c r="G8" s="32">
        <v>35.119999999999997</v>
      </c>
      <c r="H8" s="32">
        <v>1.52</v>
      </c>
      <c r="I8" s="32">
        <v>0.16</v>
      </c>
      <c r="J8" s="33">
        <v>6.9</v>
      </c>
    </row>
    <row r="9" spans="1:10" ht="15.75" thickBot="1" x14ac:dyDescent="0.3">
      <c r="A9" s="10"/>
      <c r="B9" s="20"/>
      <c r="C9" s="45"/>
      <c r="D9" s="16"/>
      <c r="E9" s="23"/>
      <c r="F9" s="46"/>
      <c r="G9" s="32"/>
      <c r="H9" s="32"/>
      <c r="I9" s="32"/>
      <c r="J9" s="33"/>
    </row>
    <row r="10" spans="1:10" ht="15" customHeight="1" thickBot="1" x14ac:dyDescent="0.3">
      <c r="A10" s="14"/>
      <c r="B10" s="15"/>
      <c r="C10" s="15"/>
      <c r="D10" s="16"/>
      <c r="E10" s="26">
        <v>580</v>
      </c>
      <c r="F10" s="27">
        <v>84.66</v>
      </c>
      <c r="G10" s="27">
        <v>545.01</v>
      </c>
      <c r="H10" s="27">
        <v>11.92</v>
      </c>
      <c r="I10" s="27">
        <v>17.149999999999999</v>
      </c>
      <c r="J10" s="34">
        <v>85.75</v>
      </c>
    </row>
    <row r="11" spans="1:10" ht="15" customHeight="1" x14ac:dyDescent="0.25">
      <c r="A11" s="10" t="s">
        <v>15</v>
      </c>
      <c r="B11" s="17" t="s">
        <v>16</v>
      </c>
      <c r="C11" s="41" t="s">
        <v>25</v>
      </c>
      <c r="D11" s="18" t="s">
        <v>44</v>
      </c>
      <c r="E11" s="35">
        <v>60</v>
      </c>
      <c r="F11" s="19"/>
      <c r="G11" s="36">
        <v>12.84</v>
      </c>
      <c r="H11" s="36">
        <v>0.66</v>
      </c>
      <c r="I11" s="36">
        <v>0.12</v>
      </c>
      <c r="J11" s="37">
        <v>2.2799999999999998</v>
      </c>
    </row>
    <row r="12" spans="1:10" ht="33" customHeight="1" x14ac:dyDescent="0.25">
      <c r="A12" s="10" t="s">
        <v>31</v>
      </c>
      <c r="B12" s="11" t="s">
        <v>17</v>
      </c>
      <c r="C12" s="39" t="s">
        <v>45</v>
      </c>
      <c r="D12" s="12" t="s">
        <v>46</v>
      </c>
      <c r="E12" s="24">
        <v>250</v>
      </c>
      <c r="F12" s="13"/>
      <c r="G12" s="30">
        <f>89.78/200*250</f>
        <v>112.22500000000001</v>
      </c>
      <c r="H12" s="30">
        <f>1.61/200*250</f>
        <v>2.0125000000000002</v>
      </c>
      <c r="I12" s="30">
        <f>6.15/200*250</f>
        <v>7.6875000000000009</v>
      </c>
      <c r="J12" s="31">
        <f>6.99/200*250</f>
        <v>8.7375000000000007</v>
      </c>
    </row>
    <row r="13" spans="1:10" x14ac:dyDescent="0.25">
      <c r="A13" s="10"/>
      <c r="B13" s="11" t="s">
        <v>18</v>
      </c>
      <c r="C13" s="39" t="s">
        <v>47</v>
      </c>
      <c r="D13" s="12" t="s">
        <v>48</v>
      </c>
      <c r="E13" s="24">
        <v>100</v>
      </c>
      <c r="F13" s="13"/>
      <c r="G13" s="30">
        <f>108.94/90*100</f>
        <v>121.04444444444444</v>
      </c>
      <c r="H13" s="30">
        <f>13.62/90*100</f>
        <v>15.133333333333333</v>
      </c>
      <c r="I13" s="30">
        <f>3.36/90*100</f>
        <v>3.7333333333333329</v>
      </c>
      <c r="J13" s="31">
        <f>6.06/90*100</f>
        <v>6.7333333333333325</v>
      </c>
    </row>
    <row r="14" spans="1:10" x14ac:dyDescent="0.25">
      <c r="A14" s="10"/>
      <c r="B14" s="11" t="s">
        <v>19</v>
      </c>
      <c r="C14" s="39" t="s">
        <v>49</v>
      </c>
      <c r="D14" s="12" t="s">
        <v>50</v>
      </c>
      <c r="E14" s="24">
        <v>180</v>
      </c>
      <c r="F14" s="13"/>
      <c r="G14" s="30">
        <f>175.49/150*180</f>
        <v>210.58800000000002</v>
      </c>
      <c r="H14" s="30">
        <f>3.73/150*180</f>
        <v>4.476</v>
      </c>
      <c r="I14" s="30">
        <f>6.81/150*180</f>
        <v>8.1719999999999988</v>
      </c>
      <c r="J14" s="31">
        <f>24.81/150*180</f>
        <v>29.771999999999998</v>
      </c>
    </row>
    <row r="15" spans="1:10" x14ac:dyDescent="0.25">
      <c r="A15" s="10"/>
      <c r="B15" s="11" t="s">
        <v>26</v>
      </c>
      <c r="C15" s="39" t="s">
        <v>51</v>
      </c>
      <c r="D15" s="12" t="s">
        <v>52</v>
      </c>
      <c r="E15" s="24">
        <v>200</v>
      </c>
      <c r="F15" s="13"/>
      <c r="G15" s="30">
        <v>121.31</v>
      </c>
      <c r="H15" s="30">
        <v>0.55000000000000004</v>
      </c>
      <c r="I15" s="30">
        <v>0.03</v>
      </c>
      <c r="J15" s="31">
        <v>29.72</v>
      </c>
    </row>
    <row r="16" spans="1:10" x14ac:dyDescent="0.25">
      <c r="A16" s="10"/>
      <c r="B16" s="11" t="s">
        <v>20</v>
      </c>
      <c r="C16" s="39" t="s">
        <v>23</v>
      </c>
      <c r="D16" s="12" t="s">
        <v>14</v>
      </c>
      <c r="E16" s="24">
        <v>40</v>
      </c>
      <c r="F16" s="13"/>
      <c r="G16" s="30">
        <v>105.36</v>
      </c>
      <c r="H16" s="30">
        <v>4.5599999999999996</v>
      </c>
      <c r="I16" s="30">
        <v>0.48</v>
      </c>
      <c r="J16" s="31">
        <v>20.7</v>
      </c>
    </row>
    <row r="17" spans="1:10" x14ac:dyDescent="0.25">
      <c r="A17" s="10"/>
      <c r="B17" s="11" t="s">
        <v>21</v>
      </c>
      <c r="C17" s="39" t="s">
        <v>24</v>
      </c>
      <c r="D17" s="12" t="s">
        <v>22</v>
      </c>
      <c r="E17" s="24">
        <v>40</v>
      </c>
      <c r="F17" s="30"/>
      <c r="G17" s="30">
        <v>103.9</v>
      </c>
      <c r="H17" s="30">
        <v>2.4500000000000002</v>
      </c>
      <c r="I17" s="30">
        <v>0.5</v>
      </c>
      <c r="J17" s="31">
        <v>22.4</v>
      </c>
    </row>
    <row r="18" spans="1:10" x14ac:dyDescent="0.25">
      <c r="A18" s="10"/>
      <c r="B18" s="20"/>
      <c r="C18" s="20"/>
      <c r="D18" s="21"/>
      <c r="E18" s="22"/>
      <c r="F18" s="42"/>
      <c r="G18" s="25"/>
      <c r="H18" s="25"/>
      <c r="I18" s="25"/>
      <c r="J18" s="43"/>
    </row>
    <row r="19" spans="1:10" ht="15.75" thickBot="1" x14ac:dyDescent="0.3">
      <c r="A19" s="14"/>
      <c r="B19" s="15"/>
      <c r="C19" s="15"/>
      <c r="D19" s="16"/>
      <c r="E19" s="26">
        <f>SUM(E11:E18)</f>
        <v>870</v>
      </c>
      <c r="F19" s="27">
        <v>84.66</v>
      </c>
      <c r="G19" s="26">
        <f>SUM(G11:G18)</f>
        <v>787.26744444444444</v>
      </c>
      <c r="H19" s="26">
        <f t="shared" ref="H19:J19" si="0">SUM(H11:H18)</f>
        <v>29.84183333333333</v>
      </c>
      <c r="I19" s="26">
        <f t="shared" si="0"/>
        <v>20.722833333333334</v>
      </c>
      <c r="J19" s="26">
        <f t="shared" si="0"/>
        <v>120.34283333333332</v>
      </c>
    </row>
  </sheetData>
  <mergeCells count="1">
    <mergeCell ref="B1:D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Надежда</cp:lastModifiedBy>
  <cp:lastPrinted>2021-09-06T12:26:22Z</cp:lastPrinted>
  <dcterms:created xsi:type="dcterms:W3CDTF">2021-05-20T08:28:34Z</dcterms:created>
  <dcterms:modified xsi:type="dcterms:W3CDTF">2022-03-13T09:47:52Z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