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9D50C7FE-F9E8-4EC7-8287-844570D8D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H15" i="7"/>
  <c r="J14" i="7"/>
  <c r="I14" i="7"/>
  <c r="H14" i="7"/>
  <c r="G14" i="7"/>
  <c r="J7" i="7"/>
  <c r="I7" i="7"/>
  <c r="H7" i="7"/>
  <c r="G7" i="7"/>
  <c r="J5" i="7"/>
  <c r="I5" i="7"/>
  <c r="H5" i="7"/>
  <c r="G5" i="7"/>
  <c r="J17" i="7" l="1"/>
  <c r="G9" i="7"/>
  <c r="I17" i="7"/>
  <c r="H17" i="7"/>
  <c r="G17" i="7"/>
  <c r="E17" i="7"/>
  <c r="J9" i="7"/>
  <c r="I9" i="7"/>
  <c r="H9" i="7"/>
  <c r="E9" i="7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<sst xmlns="http://schemas.openxmlformats.org/spreadsheetml/2006/main" count="54" uniqueCount="45">
  <si>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</si>
  <si>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</si>
  <si>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</si>
  <si>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</si>
  <si>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</si>
  <si>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</si>
  <si>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</si>
  <si>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</si>
  <si>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</si>
  <si>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</si>
  <si>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</si>
  <si>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</si>
  <si>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</si>
  <si>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</si>
  <si>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</si>
  <si>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</si>
  <si>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</si>
  <si>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</si>
  <si>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</si>
  <si>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</si>
  <si>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</si>
  <si>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</si>
  <si>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</si>
  <si>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</si>
  <si>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</si>
  <si>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</si>
  <si>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</si>
  <si>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</si>
  <si>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</si>
  <si>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</si>
  <si>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С алат из свеклы с яблоками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</si>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</sst>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</v>
      </c>
      <c r="F1" s="1" t="s">
        <v>44</v>
      </c>
      <c r="I1" t="s">
        <v>2</v>
      </c>
      <c r="J1" s="2">
        <v>44651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35</v>
      </c>
      <c r="D4" s="7" t="s">
        <v>29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36</v>
      </c>
      <c r="D5" s="11" t="s">
        <v>34</v>
      </c>
      <c r="E5" s="23">
        <v>240</v>
      </c>
      <c r="F5" s="29"/>
      <c r="G5" s="23">
        <f>334.22/200*240</f>
        <v>401.06400000000002</v>
      </c>
      <c r="H5" s="23">
        <f>34.35/200*240</f>
        <v>41.220000000000006</v>
      </c>
      <c r="I5" s="23">
        <f>11.49/200*240</f>
        <v>13.788</v>
      </c>
      <c r="J5" s="43">
        <f>23.34/200*240</f>
        <v>28.007999999999999</v>
      </c>
    </row>
    <row r="6" spans="1:10" s="42" customFormat="1" ht="15" customHeight="1" x14ac:dyDescent="0.25">
      <c r="A6" s="41"/>
      <c r="B6" s="40" t="s">
        <v>22</v>
      </c>
      <c r="C6" s="37" t="s">
        <v>37</v>
      </c>
      <c r="D6" s="20" t="s">
        <v>42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19</v>
      </c>
      <c r="C7" s="37" t="s">
        <v>27</v>
      </c>
      <c r="D7" s="11" t="s">
        <v>14</v>
      </c>
      <c r="E7" s="23">
        <v>30</v>
      </c>
      <c r="F7" s="12"/>
      <c r="G7" s="29">
        <f>35.12/20*30</f>
        <v>52.679999999999993</v>
      </c>
      <c r="H7" s="29">
        <f>1.52/20*30</f>
        <v>2.2799999999999998</v>
      </c>
      <c r="I7" s="29">
        <f>0.16/20*30</f>
        <v>0.24</v>
      </c>
      <c r="J7" s="30">
        <f>6.9/20*30</f>
        <v>10.350000000000001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544.70399999999995</v>
      </c>
      <c r="H9" s="26">
        <f t="shared" ref="H9:I9" si="0">SUM(H4:H8)</f>
        <v>45.02</v>
      </c>
      <c r="I9" s="26">
        <f t="shared" si="0"/>
        <v>14.298</v>
      </c>
      <c r="J9" s="33">
        <f>SUM(J4:J8)</f>
        <v>58.978000000000002</v>
      </c>
    </row>
    <row r="10" spans="1:10" ht="30" customHeight="1" x14ac:dyDescent="0.25">
      <c r="A10" s="9" t="s">
        <v>15</v>
      </c>
      <c r="B10" s="16" t="s">
        <v>16</v>
      </c>
      <c r="C10" s="37" t="s">
        <v>38</v>
      </c>
      <c r="D10" s="17" t="s">
        <v>30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31</v>
      </c>
      <c r="E11" s="23">
        <v>250</v>
      </c>
      <c r="F11" s="12"/>
      <c r="G11" s="29">
        <f>97.34/200*250</f>
        <v>121.67500000000001</v>
      </c>
      <c r="H11" s="29">
        <f>2.38/200*250</f>
        <v>2.9749999999999996</v>
      </c>
      <c r="I11" s="29">
        <f>2.52/200*250</f>
        <v>3.15</v>
      </c>
      <c r="J11" s="30">
        <f>16.29/200*250</f>
        <v>20.362499999999997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32</v>
      </c>
      <c r="E12" s="23">
        <v>220</v>
      </c>
      <c r="F12" s="12"/>
      <c r="G12" s="45">
        <f>376.99/200*220</f>
        <v>414.68900000000002</v>
      </c>
      <c r="H12" s="45">
        <f>31.36/200*220</f>
        <v>34.496000000000002</v>
      </c>
      <c r="I12" s="45">
        <f>13.57/200*220</f>
        <v>14.927000000000001</v>
      </c>
      <c r="J12" s="46">
        <f>32.35/200*220</f>
        <v>35.585000000000001</v>
      </c>
    </row>
    <row r="13" spans="1:10" x14ac:dyDescent="0.25">
      <c r="A13" s="9"/>
      <c r="B13" s="10" t="s">
        <v>22</v>
      </c>
      <c r="C13" s="37" t="s">
        <v>41</v>
      </c>
      <c r="D13" s="11" t="s">
        <v>33</v>
      </c>
      <c r="E13" s="23">
        <v>200</v>
      </c>
      <c r="F13" s="12"/>
      <c r="G13" s="29">
        <v>70.34</v>
      </c>
      <c r="H13" s="29">
        <v>0.18</v>
      </c>
      <c r="I13" s="29">
        <v>0.06</v>
      </c>
      <c r="J13" s="30">
        <v>17.27</v>
      </c>
    </row>
    <row r="14" spans="1:10" x14ac:dyDescent="0.25">
      <c r="A14" s="9"/>
      <c r="B14" s="10" t="s">
        <v>19</v>
      </c>
      <c r="C14" s="37" t="s">
        <v>27</v>
      </c>
      <c r="D14" s="11" t="s">
        <v>14</v>
      </c>
      <c r="E14" s="23">
        <v>30</v>
      </c>
      <c r="F14" s="12"/>
      <c r="G14" s="29">
        <f>35.12/20*30</f>
        <v>52.679999999999993</v>
      </c>
      <c r="H14" s="29">
        <f>1.52/20*30</f>
        <v>2.2799999999999998</v>
      </c>
      <c r="I14" s="29">
        <f>0.16/20*30</f>
        <v>0.24</v>
      </c>
      <c r="J14" s="30">
        <f>6.9/20*30</f>
        <v>10.350000000000001</v>
      </c>
    </row>
    <row r="15" spans="1:10" x14ac:dyDescent="0.25">
      <c r="A15" s="9"/>
      <c r="B15" s="10" t="s">
        <v>20</v>
      </c>
      <c r="C15" s="37" t="s">
        <v>28</v>
      </c>
      <c r="D15" s="11" t="s">
        <v>21</v>
      </c>
      <c r="E15" s="23">
        <v>40</v>
      </c>
      <c r="F15" s="29"/>
      <c r="G15" s="29">
        <v>83.12</v>
      </c>
      <c r="H15" s="29">
        <f>0.98/20*40</f>
        <v>1.96</v>
      </c>
      <c r="I15" s="29">
        <v>4</v>
      </c>
      <c r="J15" s="30">
        <v>17.920000000000002</v>
      </c>
    </row>
    <row r="16" spans="1:10" x14ac:dyDescent="0.25">
      <c r="A16" s="9"/>
      <c r="B16" s="19"/>
      <c r="C16" s="19"/>
      <c r="D16" s="20"/>
      <c r="E16" s="21"/>
      <c r="F16" s="38"/>
      <c r="G16" s="24"/>
      <c r="H16" s="24"/>
      <c r="I16" s="24"/>
      <c r="J16" s="39"/>
    </row>
    <row r="17" spans="1:10" ht="15.75" thickBot="1" x14ac:dyDescent="0.3">
      <c r="A17" s="13"/>
      <c r="B17" s="14"/>
      <c r="C17" s="14"/>
      <c r="D17" s="15"/>
      <c r="E17" s="25">
        <f>SUM(E10:E16)</f>
        <v>800</v>
      </c>
      <c r="F17" s="26">
        <v>88.05</v>
      </c>
      <c r="G17" s="25">
        <f>SUM(G10:G16)</f>
        <v>800.24400000000003</v>
      </c>
      <c r="H17" s="25">
        <f t="shared" ref="H17:J17" si="1">SUM(H10:H16)</f>
        <v>42.561000000000007</v>
      </c>
      <c r="I17" s="25">
        <f t="shared" si="1"/>
        <v>25.476999999999997</v>
      </c>
      <c r="J17" s="25">
        <f t="shared" si="1"/>
        <v>108.28750000000001</v>
      </c>
    </row>
    <row r="19" spans="1:10" x14ac:dyDescent="0.25">
      <c r="A19" t="s">
        <v>25</v>
      </c>
    </row>
    <row r="20" spans="1:10" x14ac:dyDescent="0.25">
      <c r="A20" t="s">
        <v>26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2022-03-30T17:45:41Z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