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8A452ACE-F099-4500-8AD7-F624C5BABC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6" l="1"/>
  <c r="G18" i="6" l="1"/>
  <c r="H18" i="6"/>
  <c r="I18" i="6"/>
  <c r="J18" i="6"/>
  <c r="G19" i="6"/>
  <c r="H19" i="6"/>
  <c r="I19" i="6"/>
  <c r="J19" i="6"/>
  <c r="J8" i="6" l="1"/>
  <c r="I8" i="6"/>
  <c r="H8" i="6"/>
  <c r="G8" i="6"/>
  <c r="H9" i="6"/>
  <c r="J12" i="6" l="1"/>
  <c r="I12" i="6"/>
  <c r="H12" i="6"/>
  <c r="G12" i="6"/>
  <c r="H21" i="6" l="1"/>
  <c r="I21" i="6"/>
  <c r="J21" i="6"/>
  <c r="G21" i="6"/>
  <c r="E21" i="6"/>
  <c r="I9" i="6"/>
  <c r="G9" i="6"/>
  <c r="J9" i="6"/>
  <c r="E9" i="6"/>
</calcChain>
</file>

<file path=xl/sharedStrings.xml><?xml version="1.0" encoding="utf-8"?>
<sst xmlns="http://schemas.openxmlformats.org/spreadsheetml/2006/main" count="63" uniqueCount="55">
  <si>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</si>
  <si>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</si>
  <si>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</si>
  <si>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</si>
  <si>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</si>
  <si>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</si>
  <si>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</si>
  <si>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</si>
  <si>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</si>
  <si>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</si>
  <si>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</si>
  <si>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</si>
  <si>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</si>
  <si>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</si>
  <si>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</si>
  <si>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</si>
  <si>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</si>
  <si>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</si>
  <si>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</si>
  <si>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</si>
  <si>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</si>
  <si>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</si>
  <si>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</si>
  <si>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</si>
  <si>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Директор школы _________________________</t>
  </si>
  <si>
    <t>Зав. производством______________________</t>
  </si>
  <si>
    <t>№573/2021</t>
  </si>
  <si>
    <t>Овощи натуральные (огурец свежий)</t>
  </si>
  <si>
    <t>ОВЗ</t>
  </si>
  <si>
    <t xml:space="preserve">Чай с сахаром </t>
  </si>
  <si>
    <t>мучные изделия</t>
  </si>
  <si>
    <t>№508/2013</t>
  </si>
  <si>
    <t>№457/2018</t>
  </si>
  <si>
    <t>гарнир</t>
  </si>
  <si>
    <t>№ 106/2013</t>
  </si>
  <si>
    <t>Салат из квашеной капусты с яблоками</t>
  </si>
  <si>
    <t>биточек из филе куры</t>
  </si>
  <si>
    <t>Рис отварной</t>
  </si>
  <si>
    <t>№10/2018</t>
  </si>
  <si>
    <t>№372/2018</t>
  </si>
  <si>
    <t>414/2013</t>
  </si>
  <si>
    <t>Щи из сежей капусты с картофелем со сметаной</t>
  </si>
  <si>
    <t xml:space="preserve">Голубцы ленивые </t>
  </si>
  <si>
    <t xml:space="preserve">Каша гречневая </t>
  </si>
  <si>
    <t>Компот из смеси сухофруктов</t>
  </si>
  <si>
    <t>№108/2013</t>
  </si>
  <si>
    <t>№109/2013</t>
  </si>
  <si>
    <t>№104/2018</t>
  </si>
  <si>
    <t>№372/2013</t>
  </si>
  <si>
    <t>№202/2018</t>
  </si>
  <si>
    <t>№574/2013</t>
  </si>
  <si>
    <t xml:space="preserve">булочка "школьная" </t>
  </si>
  <si>
    <t>Чай с сахаром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</si>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</sst>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4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5.85546875" customWidth="1"/>
    <col min="3" max="3" width="12.140625" customWidth="1"/>
    <col min="4" max="4" width="29.140625" customWidth="1"/>
    <col min="5" max="5" width="10.7109375" customWidth="1"/>
    <col min="6" max="6" width="6.85546875" customWidth="1"/>
    <col min="7" max="7" width="13.28515625" customWidth="1"/>
    <col min="8" max="8" width="8.5703125" customWidth="1"/>
    <col min="9" max="9" width="9" customWidth="1"/>
    <col min="10" max="10" width="11.140625" customWidth="1"/>
  </cols>
  <sheetData>
    <row r="1" spans="1:11" x14ac:dyDescent="0.25">
      <c r="A1" t="s">
        <v>0</v>
      </c>
      <c r="B1" s="52" t="s">
        <v>53</v>
      </c>
      <c r="C1" s="53"/>
      <c r="D1" s="54"/>
      <c r="E1" t="s">
        <v>1</v>
      </c>
      <c r="F1" s="1" t="s">
        <v>54</v>
      </c>
      <c r="I1" t="s">
        <v>2</v>
      </c>
      <c r="J1" s="2">
        <v>44669</v>
      </c>
    </row>
    <row r="2" spans="1:11" ht="15.75" thickBot="1" x14ac:dyDescent="0.3"/>
    <row r="3" spans="1:11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29.25" customHeight="1" x14ac:dyDescent="0.25">
      <c r="A4" s="6" t="s">
        <v>13</v>
      </c>
      <c r="B4" s="49" t="s">
        <v>17</v>
      </c>
      <c r="C4" s="37" t="s">
        <v>38</v>
      </c>
      <c r="D4" s="7" t="s">
        <v>35</v>
      </c>
      <c r="E4" s="22">
        <v>60</v>
      </c>
      <c r="F4" s="8"/>
      <c r="G4" s="27">
        <v>49.49</v>
      </c>
      <c r="H4" s="27">
        <v>0.45</v>
      </c>
      <c r="I4" s="27">
        <v>3.73</v>
      </c>
      <c r="J4" s="28">
        <v>3.52</v>
      </c>
    </row>
    <row r="5" spans="1:11" s="43" customFormat="1" ht="12" customHeight="1" thickBot="1" x14ac:dyDescent="0.3">
      <c r="A5" s="42"/>
      <c r="B5" s="10" t="s">
        <v>19</v>
      </c>
      <c r="C5" s="37" t="s">
        <v>39</v>
      </c>
      <c r="D5" s="11" t="s">
        <v>36</v>
      </c>
      <c r="E5" s="23">
        <v>90</v>
      </c>
      <c r="F5" s="29"/>
      <c r="G5" s="23">
        <v>153.78</v>
      </c>
      <c r="H5" s="23">
        <v>19.72</v>
      </c>
      <c r="I5" s="23">
        <v>4.82</v>
      </c>
      <c r="J5" s="44">
        <v>7.87</v>
      </c>
    </row>
    <row r="6" spans="1:11" s="43" customFormat="1" ht="15" customHeight="1" thickBot="1" x14ac:dyDescent="0.3">
      <c r="A6" s="42"/>
      <c r="B6" s="10" t="s">
        <v>33</v>
      </c>
      <c r="C6" s="37" t="s">
        <v>40</v>
      </c>
      <c r="D6" s="20" t="s">
        <v>37</v>
      </c>
      <c r="E6" s="22">
        <v>150</v>
      </c>
      <c r="F6" s="31"/>
      <c r="G6" s="31">
        <v>215.34</v>
      </c>
      <c r="H6" s="31">
        <v>4.59</v>
      </c>
      <c r="I6" s="31">
        <v>7.02</v>
      </c>
      <c r="J6" s="32">
        <v>33.46</v>
      </c>
    </row>
    <row r="7" spans="1:11" s="43" customFormat="1" ht="15" customHeight="1" x14ac:dyDescent="0.25">
      <c r="A7" s="42"/>
      <c r="B7" s="40" t="s">
        <v>23</v>
      </c>
      <c r="C7" s="37" t="s">
        <v>32</v>
      </c>
      <c r="D7" s="20" t="s">
        <v>29</v>
      </c>
      <c r="E7" s="22">
        <v>200</v>
      </c>
      <c r="F7" s="31"/>
      <c r="G7" s="31">
        <v>39.92</v>
      </c>
      <c r="H7" s="31">
        <v>0</v>
      </c>
      <c r="I7" s="31">
        <v>0</v>
      </c>
      <c r="J7" s="32">
        <v>9.98</v>
      </c>
    </row>
    <row r="8" spans="1:11" x14ac:dyDescent="0.25">
      <c r="A8" s="9"/>
      <c r="B8" s="10" t="s">
        <v>20</v>
      </c>
      <c r="C8" s="37" t="s">
        <v>26</v>
      </c>
      <c r="D8" s="11" t="s">
        <v>14</v>
      </c>
      <c r="E8" s="23">
        <v>30</v>
      </c>
      <c r="F8" s="12"/>
      <c r="G8" s="29">
        <f>70.24/40*30</f>
        <v>52.679999999999993</v>
      </c>
      <c r="H8" s="29">
        <f>3.04/40*30</f>
        <v>2.2799999999999998</v>
      </c>
      <c r="I8" s="29">
        <f>0.32/40*30</f>
        <v>0.24</v>
      </c>
      <c r="J8" s="30">
        <f>13.8/40*30</f>
        <v>10.350000000000001</v>
      </c>
    </row>
    <row r="9" spans="1:11" ht="15.75" thickBot="1" x14ac:dyDescent="0.3">
      <c r="A9" s="9"/>
      <c r="B9" s="14"/>
      <c r="C9" s="14"/>
      <c r="D9" s="15"/>
      <c r="E9" s="25">
        <f>SUM(E4:E8)</f>
        <v>530</v>
      </c>
      <c r="F9" s="26">
        <v>78.52</v>
      </c>
      <c r="G9" s="26">
        <f>SUM(G4:G8)</f>
        <v>511.21000000000004</v>
      </c>
      <c r="H9" s="26">
        <f>SUM(H4:H8)</f>
        <v>27.04</v>
      </c>
      <c r="I9" s="26">
        <f>SUM(I4:I8)</f>
        <v>15.81</v>
      </c>
      <c r="J9" s="33">
        <f>SUM(J4:J8)</f>
        <v>65.180000000000007</v>
      </c>
    </row>
    <row r="10" spans="1:11" ht="15" customHeight="1" thickBot="1" x14ac:dyDescent="0.3">
      <c r="A10" s="6" t="s">
        <v>15</v>
      </c>
      <c r="B10" s="47" t="s">
        <v>30</v>
      </c>
      <c r="C10" s="50" t="s">
        <v>50</v>
      </c>
      <c r="D10" s="7" t="s">
        <v>51</v>
      </c>
      <c r="E10" s="22">
        <v>60</v>
      </c>
      <c r="F10" s="27"/>
      <c r="G10" s="22">
        <v>171</v>
      </c>
      <c r="H10" s="22">
        <v>4.8</v>
      </c>
      <c r="I10" s="22">
        <v>2</v>
      </c>
      <c r="J10" s="51">
        <v>33.5</v>
      </c>
    </row>
    <row r="11" spans="1:11" x14ac:dyDescent="0.25">
      <c r="A11" s="9" t="s">
        <v>28</v>
      </c>
      <c r="B11" s="48" t="s">
        <v>23</v>
      </c>
      <c r="C11" s="37" t="s">
        <v>32</v>
      </c>
      <c r="D11" s="11" t="s">
        <v>52</v>
      </c>
      <c r="E11" s="22">
        <v>200</v>
      </c>
      <c r="F11" s="29"/>
      <c r="G11" s="29">
        <v>39.92</v>
      </c>
      <c r="H11" s="29"/>
      <c r="I11" s="29"/>
      <c r="J11" s="29">
        <v>9.98</v>
      </c>
      <c r="K11" s="41"/>
    </row>
    <row r="12" spans="1:11" ht="15.75" thickBot="1" x14ac:dyDescent="0.3">
      <c r="A12" s="13"/>
      <c r="B12" s="14"/>
      <c r="C12" s="14"/>
      <c r="D12" s="15"/>
      <c r="E12" s="25">
        <f>SUM(E10:E11)</f>
        <v>260</v>
      </c>
      <c r="F12" s="26">
        <v>27.04</v>
      </c>
      <c r="G12" s="25">
        <f>SUM(G10:G11)</f>
        <v>210.92000000000002</v>
      </c>
      <c r="H12" s="25">
        <f t="shared" ref="H12:J12" si="0">SUM(H10:H11)</f>
        <v>4.8</v>
      </c>
      <c r="I12" s="25">
        <f t="shared" si="0"/>
        <v>2</v>
      </c>
      <c r="J12" s="25">
        <f t="shared" si="0"/>
        <v>43.480000000000004</v>
      </c>
      <c r="K12" s="41"/>
    </row>
    <row r="13" spans="1:11" ht="30" x14ac:dyDescent="0.25">
      <c r="A13" s="9" t="s">
        <v>16</v>
      </c>
      <c r="B13" s="16" t="s">
        <v>17</v>
      </c>
      <c r="C13" s="37" t="s">
        <v>34</v>
      </c>
      <c r="D13" s="17" t="s">
        <v>27</v>
      </c>
      <c r="E13" s="34">
        <v>60</v>
      </c>
      <c r="F13" s="18"/>
      <c r="G13" s="35">
        <v>8.4600000000000009</v>
      </c>
      <c r="H13" s="35">
        <v>0.48</v>
      </c>
      <c r="I13" s="35">
        <v>0.06</v>
      </c>
      <c r="J13" s="36">
        <v>1.5</v>
      </c>
      <c r="K13" s="41"/>
    </row>
    <row r="14" spans="1:11" ht="28.5" customHeight="1" x14ac:dyDescent="0.25">
      <c r="A14" s="9"/>
      <c r="B14" s="10" t="s">
        <v>18</v>
      </c>
      <c r="C14" s="37" t="s">
        <v>47</v>
      </c>
      <c r="D14" s="11" t="s">
        <v>41</v>
      </c>
      <c r="E14" s="23">
        <v>200</v>
      </c>
      <c r="F14" s="12"/>
      <c r="G14" s="29">
        <v>89.51</v>
      </c>
      <c r="H14" s="29">
        <v>1.63</v>
      </c>
      <c r="I14" s="29">
        <v>6.16</v>
      </c>
      <c r="J14" s="30">
        <v>6.89</v>
      </c>
    </row>
    <row r="15" spans="1:11" ht="33" customHeight="1" x14ac:dyDescent="0.25">
      <c r="A15" s="9"/>
      <c r="B15" s="10" t="s">
        <v>19</v>
      </c>
      <c r="C15" s="37" t="s">
        <v>48</v>
      </c>
      <c r="D15" s="11" t="s">
        <v>42</v>
      </c>
      <c r="E15" s="23">
        <v>90</v>
      </c>
      <c r="F15" s="12"/>
      <c r="G15" s="45">
        <v>186.19</v>
      </c>
      <c r="H15" s="45">
        <v>10.93</v>
      </c>
      <c r="I15" s="45">
        <v>13.69</v>
      </c>
      <c r="J15" s="46">
        <v>4.8099999999999996</v>
      </c>
    </row>
    <row r="16" spans="1:11" ht="33" customHeight="1" x14ac:dyDescent="0.25">
      <c r="A16" s="9"/>
      <c r="B16" s="10" t="s">
        <v>33</v>
      </c>
      <c r="C16" s="37" t="s">
        <v>49</v>
      </c>
      <c r="D16" s="11" t="s">
        <v>43</v>
      </c>
      <c r="E16" s="23">
        <v>150</v>
      </c>
      <c r="F16" s="12"/>
      <c r="G16" s="45">
        <v>288.27999999999997</v>
      </c>
      <c r="H16" s="45">
        <v>10.4</v>
      </c>
      <c r="I16" s="45">
        <v>6.71</v>
      </c>
      <c r="J16" s="46">
        <v>46.57</v>
      </c>
    </row>
    <row r="17" spans="1:10" x14ac:dyDescent="0.25">
      <c r="A17" s="9"/>
      <c r="B17" s="10" t="s">
        <v>23</v>
      </c>
      <c r="C17" s="37" t="s">
        <v>31</v>
      </c>
      <c r="D17" s="11" t="s">
        <v>44</v>
      </c>
      <c r="E17" s="23">
        <v>200</v>
      </c>
      <c r="F17" s="12"/>
      <c r="G17" s="29">
        <v>121.31</v>
      </c>
      <c r="H17" s="29">
        <v>0.55000000000000004</v>
      </c>
      <c r="I17" s="29">
        <v>0.03</v>
      </c>
      <c r="J17" s="30">
        <v>29.72</v>
      </c>
    </row>
    <row r="18" spans="1:10" x14ac:dyDescent="0.25">
      <c r="A18" s="9"/>
      <c r="B18" s="10" t="s">
        <v>20</v>
      </c>
      <c r="C18" s="37" t="s">
        <v>45</v>
      </c>
      <c r="D18" s="11" t="s">
        <v>14</v>
      </c>
      <c r="E18" s="23">
        <v>20</v>
      </c>
      <c r="F18" s="12"/>
      <c r="G18" s="29">
        <f>62.38/30*20</f>
        <v>41.586666666666673</v>
      </c>
      <c r="H18" s="29">
        <f>2.28/30*20</f>
        <v>1.52</v>
      </c>
      <c r="I18" s="29">
        <f>0.24/30*20</f>
        <v>0.16</v>
      </c>
      <c r="J18" s="30">
        <f>10.35/30*20</f>
        <v>6.8999999999999995</v>
      </c>
    </row>
    <row r="19" spans="1:10" x14ac:dyDescent="0.25">
      <c r="A19" s="9"/>
      <c r="B19" s="10" t="s">
        <v>21</v>
      </c>
      <c r="C19" s="37" t="s">
        <v>46</v>
      </c>
      <c r="D19" s="11" t="s">
        <v>22</v>
      </c>
      <c r="E19" s="23">
        <v>20</v>
      </c>
      <c r="F19" s="29"/>
      <c r="G19" s="29">
        <f>62.34/30*20</f>
        <v>41.56</v>
      </c>
      <c r="H19" s="29">
        <f>1.47/30*20</f>
        <v>0.98</v>
      </c>
      <c r="I19" s="29">
        <f>0.3/30*20</f>
        <v>0.2</v>
      </c>
      <c r="J19" s="30">
        <f>13.44/30*20</f>
        <v>8.9600000000000009</v>
      </c>
    </row>
    <row r="20" spans="1:10" x14ac:dyDescent="0.25">
      <c r="A20" s="9"/>
      <c r="B20" s="19"/>
      <c r="C20" s="19"/>
      <c r="D20" s="20"/>
      <c r="E20" s="21"/>
      <c r="F20" s="38"/>
      <c r="G20" s="24"/>
      <c r="H20" s="24"/>
      <c r="I20" s="24"/>
      <c r="J20" s="39"/>
    </row>
    <row r="21" spans="1:10" ht="15.75" thickBot="1" x14ac:dyDescent="0.3">
      <c r="A21" s="13"/>
      <c r="B21" s="14"/>
      <c r="C21" s="14"/>
      <c r="D21" s="15"/>
      <c r="E21" s="25">
        <f>SUM(E13:E20)</f>
        <v>740</v>
      </c>
      <c r="F21" s="26">
        <v>78.52</v>
      </c>
      <c r="G21" s="25">
        <f>SUM(G13:G20)</f>
        <v>776.89666666666676</v>
      </c>
      <c r="H21" s="25">
        <f t="shared" ref="H21:J21" si="1">SUM(H13:H20)</f>
        <v>26.49</v>
      </c>
      <c r="I21" s="25">
        <f t="shared" si="1"/>
        <v>27.01</v>
      </c>
      <c r="J21" s="25">
        <f t="shared" si="1"/>
        <v>105.35</v>
      </c>
    </row>
    <row r="23" spans="1:10" x14ac:dyDescent="0.25">
      <c r="A23" t="s">
        <v>24</v>
      </c>
    </row>
    <row r="24" spans="1:10" x14ac:dyDescent="0.25">
      <c r="A24" t="s">
        <v>25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2022-04-17T14:00:30Z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