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6A345213-5ABF-439F-B5AF-9E4386B5ED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6" l="1"/>
  <c r="I7" i="6"/>
  <c r="H7" i="6"/>
  <c r="G7" i="6"/>
  <c r="J20" i="6" l="1"/>
  <c r="I20" i="6"/>
  <c r="H20" i="6"/>
  <c r="G20" i="6"/>
  <c r="J19" i="6"/>
  <c r="I19" i="6"/>
  <c r="H19" i="6"/>
  <c r="G19" i="6"/>
  <c r="E13" i="6" l="1"/>
  <c r="H10" i="6" l="1"/>
  <c r="J13" i="6" l="1"/>
  <c r="I13" i="6"/>
  <c r="H13" i="6"/>
  <c r="G13" i="6"/>
  <c r="H23" i="6" l="1"/>
  <c r="I23" i="6"/>
  <c r="J23" i="6"/>
  <c r="G23" i="6"/>
  <c r="E23" i="6"/>
  <c r="I10" i="6"/>
  <c r="G10" i="6"/>
  <c r="J10" i="6"/>
  <c r="E10" i="6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<sst xmlns="http://schemas.openxmlformats.org/spreadsheetml/2006/main" count="58" uniqueCount="51">
  <si>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</si>
  <si>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</si>
  <si>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</si>
  <si>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</si>
  <si>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</si>
  <si>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</si>
  <si>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</si>
  <si>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</si>
  <si>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</si>
  <si>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</si>
  <si>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</si>
  <si>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</si>
  <si>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</si>
  <si>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</si>
  <si>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</si>
  <si>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</si>
  <si>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</si>
  <si>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</si>
  <si>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</si>
  <si>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</si>
  <si>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</si>
  <si>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</si>
  <si>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</si>
  <si>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</si>
  <si>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</si>
  <si>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</si>
  <si>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</si>
  <si>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</si>
  <si>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</si>
  <si>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№457/2018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</si>
  <si>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</si>
  <si>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</si>
  <si>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</si>
  <si>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</si>
  <si>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</si>
  <si>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</si>
  <si>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Овощи консервированные отварные (кукуруза)</t>
  </si>
  <si>
    <t>Суп-пюре из разных овощей</t>
  </si>
  <si>
    <t>Биточек из филе куры</t>
  </si>
  <si>
    <t xml:space="preserve">Каша гречневая </t>
  </si>
  <si>
    <t>Компот из ягод</t>
  </si>
  <si>
    <t>№ 157/2018</t>
  </si>
  <si>
    <t>№134/2021</t>
  </si>
  <si>
    <t>№372/2018</t>
  </si>
  <si>
    <t>№202/2018</t>
  </si>
  <si>
    <t>№491/2018</t>
  </si>
  <si>
    <t>Булочка молочная</t>
  </si>
  <si>
    <t xml:space="preserve">Чай с сахаром </t>
  </si>
  <si>
    <t>№566/2013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</si>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</sst>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1" t="s">
        <v>49</v>
      </c>
      <c r="C1" s="52"/>
      <c r="D1" s="53"/>
      <c r="E1" t="s">
        <v>1</v>
      </c>
      <c r="F1" s="1" t="s">
        <v>50</v>
      </c>
      <c r="I1" t="s">
        <v>2</v>
      </c>
      <c r="J1" s="2">
        <v>44701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thickBot="1" x14ac:dyDescent="0.3">
      <c r="A4" s="6" t="s">
        <v>13</v>
      </c>
      <c r="B4" s="10" t="s">
        <v>19</v>
      </c>
      <c r="C4" s="37" t="s">
        <v>33</v>
      </c>
      <c r="D4" s="7" t="s">
        <v>30</v>
      </c>
      <c r="E4" s="22">
        <v>170</v>
      </c>
      <c r="F4" s="8"/>
      <c r="G4" s="27">
        <v>341.41</v>
      </c>
      <c r="H4" s="27">
        <v>22.26</v>
      </c>
      <c r="I4" s="27">
        <v>26.53</v>
      </c>
      <c r="J4" s="28">
        <v>3.39</v>
      </c>
    </row>
    <row r="5" spans="1:11" s="42" customFormat="1" ht="12" customHeight="1" thickBot="1" x14ac:dyDescent="0.3">
      <c r="A5" s="41"/>
      <c r="B5" s="46" t="s">
        <v>25</v>
      </c>
      <c r="C5" s="37" t="s">
        <v>34</v>
      </c>
      <c r="D5" s="11" t="s">
        <v>31</v>
      </c>
      <c r="E5" s="23">
        <v>80</v>
      </c>
      <c r="F5" s="29"/>
      <c r="G5" s="23">
        <v>167.96</v>
      </c>
      <c r="H5" s="23">
        <v>3.08</v>
      </c>
      <c r="I5" s="23">
        <v>6.03</v>
      </c>
      <c r="J5" s="43">
        <v>25.35</v>
      </c>
    </row>
    <row r="6" spans="1:11" s="42" customFormat="1" ht="15" customHeight="1" x14ac:dyDescent="0.25">
      <c r="A6" s="41"/>
      <c r="B6" s="47" t="s">
        <v>23</v>
      </c>
      <c r="C6" s="37" t="s">
        <v>35</v>
      </c>
      <c r="D6" s="20" t="s">
        <v>32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1" x14ac:dyDescent="0.25">
      <c r="A7" s="9"/>
      <c r="B7" s="10" t="s">
        <v>21</v>
      </c>
      <c r="C7" s="37" t="s">
        <v>28</v>
      </c>
      <c r="D7" s="11" t="s">
        <v>22</v>
      </c>
      <c r="E7" s="23">
        <v>50</v>
      </c>
      <c r="F7" s="29"/>
      <c r="G7" s="29">
        <f>62.34/30*50</f>
        <v>103.90000000000002</v>
      </c>
      <c r="H7" s="29">
        <f>1.47/30*50</f>
        <v>2.4500000000000002</v>
      </c>
      <c r="I7" s="29">
        <f>0.3/30*50</f>
        <v>0.5</v>
      </c>
      <c r="J7" s="30">
        <f>13.44/30*50</f>
        <v>22.400000000000002</v>
      </c>
    </row>
    <row r="8" spans="1:11" x14ac:dyDescent="0.25">
      <c r="A8" s="9"/>
      <c r="B8" s="50"/>
      <c r="C8" s="37"/>
      <c r="D8" s="11"/>
      <c r="E8" s="23"/>
      <c r="F8" s="12"/>
      <c r="G8" s="29"/>
      <c r="H8" s="29"/>
      <c r="I8" s="29"/>
      <c r="J8" s="30"/>
    </row>
    <row r="9" spans="1:11" x14ac:dyDescent="0.25">
      <c r="A9" s="9"/>
      <c r="B9" s="10"/>
      <c r="C9" s="37"/>
      <c r="D9" s="11"/>
      <c r="E9" s="23"/>
      <c r="F9" s="29"/>
      <c r="G9" s="29"/>
      <c r="H9" s="29"/>
      <c r="I9" s="29"/>
      <c r="J9" s="30"/>
    </row>
    <row r="10" spans="1:11" ht="15.75" thickBot="1" x14ac:dyDescent="0.3">
      <c r="A10" s="9"/>
      <c r="B10" s="14"/>
      <c r="C10" s="14"/>
      <c r="D10" s="15"/>
      <c r="E10" s="25">
        <f>SUM(E4:E9)</f>
        <v>500</v>
      </c>
      <c r="F10" s="26">
        <v>78.52</v>
      </c>
      <c r="G10" s="26">
        <f>SUM(G4:G9)</f>
        <v>654.20999999999992</v>
      </c>
      <c r="H10" s="26">
        <f>SUM(H4:H9)</f>
        <v>27.85</v>
      </c>
      <c r="I10" s="26">
        <f>SUM(I4:I9)</f>
        <v>33.07</v>
      </c>
      <c r="J10" s="33">
        <f>SUM(J4:J9)</f>
        <v>61.300000000000011</v>
      </c>
    </row>
    <row r="11" spans="1:11" ht="30" customHeight="1" thickBot="1" x14ac:dyDescent="0.3">
      <c r="A11" s="6" t="s">
        <v>15</v>
      </c>
      <c r="B11" s="46" t="s">
        <v>25</v>
      </c>
      <c r="C11" s="48" t="s">
        <v>48</v>
      </c>
      <c r="D11" s="7" t="s">
        <v>46</v>
      </c>
      <c r="E11" s="22">
        <v>50</v>
      </c>
      <c r="F11" s="27"/>
      <c r="G11" s="22">
        <v>142</v>
      </c>
      <c r="H11" s="22">
        <v>5</v>
      </c>
      <c r="I11" s="22">
        <v>1</v>
      </c>
      <c r="J11" s="49">
        <v>28</v>
      </c>
    </row>
    <row r="12" spans="1:11" x14ac:dyDescent="0.25">
      <c r="A12" s="9" t="s">
        <v>24</v>
      </c>
      <c r="B12" s="47" t="s">
        <v>23</v>
      </c>
      <c r="C12" s="37" t="s">
        <v>29</v>
      </c>
      <c r="D12" s="20" t="s">
        <v>47</v>
      </c>
      <c r="E12" s="22">
        <v>200</v>
      </c>
      <c r="F12" s="31"/>
      <c r="G12" s="31">
        <v>39.92</v>
      </c>
      <c r="H12" s="31">
        <v>0</v>
      </c>
      <c r="I12" s="31">
        <v>0</v>
      </c>
      <c r="J12" s="32">
        <v>9.98</v>
      </c>
      <c r="K12" s="40"/>
    </row>
    <row r="13" spans="1:11" ht="15.75" thickBot="1" x14ac:dyDescent="0.3">
      <c r="A13" s="13"/>
      <c r="B13" s="14"/>
      <c r="C13" s="14"/>
      <c r="D13" s="15"/>
      <c r="E13" s="25">
        <f>SUM(E11:E12)</f>
        <v>250</v>
      </c>
      <c r="F13" s="26">
        <v>27.04</v>
      </c>
      <c r="G13" s="25">
        <f>SUM(G11:G12)</f>
        <v>181.92000000000002</v>
      </c>
      <c r="H13" s="25">
        <f t="shared" ref="H13:J13" si="0">SUM(H11:H12)</f>
        <v>5</v>
      </c>
      <c r="I13" s="25">
        <f t="shared" si="0"/>
        <v>1</v>
      </c>
      <c r="J13" s="25">
        <f t="shared" si="0"/>
        <v>37.980000000000004</v>
      </c>
      <c r="K13" s="40"/>
    </row>
    <row r="14" spans="1:11" ht="30" x14ac:dyDescent="0.25">
      <c r="A14" s="9" t="s">
        <v>16</v>
      </c>
      <c r="B14" s="16" t="s">
        <v>17</v>
      </c>
      <c r="C14" s="37" t="s">
        <v>41</v>
      </c>
      <c r="D14" s="17" t="s">
        <v>36</v>
      </c>
      <c r="E14" s="34">
        <v>60</v>
      </c>
      <c r="F14" s="18"/>
      <c r="G14" s="35">
        <v>58.24</v>
      </c>
      <c r="H14" s="35">
        <v>1.22</v>
      </c>
      <c r="I14" s="35">
        <v>2.66</v>
      </c>
      <c r="J14" s="36">
        <v>7.36</v>
      </c>
      <c r="K14" s="40"/>
    </row>
    <row r="15" spans="1:11" ht="28.5" customHeight="1" x14ac:dyDescent="0.25">
      <c r="A15" s="9"/>
      <c r="B15" s="10" t="s">
        <v>18</v>
      </c>
      <c r="C15" s="37" t="s">
        <v>42</v>
      </c>
      <c r="D15" s="11" t="s">
        <v>37</v>
      </c>
      <c r="E15" s="23">
        <v>200</v>
      </c>
      <c r="F15" s="12"/>
      <c r="G15" s="29">
        <v>82.37</v>
      </c>
      <c r="H15" s="29">
        <v>2.4300000000000002</v>
      </c>
      <c r="I15" s="29">
        <v>3.82</v>
      </c>
      <c r="J15" s="30">
        <v>9.58</v>
      </c>
    </row>
    <row r="16" spans="1:11" ht="33" customHeight="1" x14ac:dyDescent="0.25">
      <c r="A16" s="9"/>
      <c r="B16" s="10" t="s">
        <v>19</v>
      </c>
      <c r="C16" s="37" t="s">
        <v>43</v>
      </c>
      <c r="D16" s="11" t="s">
        <v>38</v>
      </c>
      <c r="E16" s="23">
        <v>90</v>
      </c>
      <c r="F16" s="12"/>
      <c r="G16" s="44">
        <v>153.78</v>
      </c>
      <c r="H16" s="44">
        <v>19.72</v>
      </c>
      <c r="I16" s="44">
        <v>4.82</v>
      </c>
      <c r="J16" s="45">
        <v>7.87</v>
      </c>
    </row>
    <row r="17" spans="1:10" ht="33" customHeight="1" x14ac:dyDescent="0.25">
      <c r="A17" s="9"/>
      <c r="B17" s="10" t="s">
        <v>26</v>
      </c>
      <c r="C17" s="37" t="s">
        <v>44</v>
      </c>
      <c r="D17" s="11" t="s">
        <v>39</v>
      </c>
      <c r="E17" s="23">
        <v>150</v>
      </c>
      <c r="F17" s="12"/>
      <c r="G17" s="44">
        <v>288.27999999999997</v>
      </c>
      <c r="H17" s="44">
        <v>10.4</v>
      </c>
      <c r="I17" s="44">
        <v>6.71</v>
      </c>
      <c r="J17" s="45">
        <v>46.57</v>
      </c>
    </row>
    <row r="18" spans="1:10" ht="33" customHeight="1" x14ac:dyDescent="0.25">
      <c r="A18" s="9"/>
      <c r="B18" s="47" t="s">
        <v>23</v>
      </c>
      <c r="C18" s="37" t="s">
        <v>45</v>
      </c>
      <c r="D18" s="11" t="s">
        <v>40</v>
      </c>
      <c r="E18" s="23">
        <v>200</v>
      </c>
      <c r="F18" s="12"/>
      <c r="G18" s="44">
        <v>70.34</v>
      </c>
      <c r="H18" s="44">
        <v>0.18</v>
      </c>
      <c r="I18" s="44">
        <v>0.06</v>
      </c>
      <c r="J18" s="45">
        <v>17.27</v>
      </c>
    </row>
    <row r="19" spans="1:10" x14ac:dyDescent="0.25">
      <c r="A19" s="9"/>
      <c r="B19" s="10" t="s">
        <v>20</v>
      </c>
      <c r="C19" s="37" t="s">
        <v>27</v>
      </c>
      <c r="D19" s="11" t="s">
        <v>14</v>
      </c>
      <c r="E19" s="23">
        <v>20</v>
      </c>
      <c r="F19" s="12"/>
      <c r="G19" s="29">
        <f>62.38/30*20</f>
        <v>41.586666666666673</v>
      </c>
      <c r="H19" s="29">
        <f>2.28/30*20</f>
        <v>1.52</v>
      </c>
      <c r="I19" s="29">
        <f>0.24/30*20</f>
        <v>0.16</v>
      </c>
      <c r="J19" s="30">
        <f>10.35/30*20</f>
        <v>6.8999999999999995</v>
      </c>
    </row>
    <row r="20" spans="1:10" x14ac:dyDescent="0.25">
      <c r="A20" s="9"/>
      <c r="B20" s="10" t="s">
        <v>21</v>
      </c>
      <c r="C20" s="37" t="s">
        <v>28</v>
      </c>
      <c r="D20" s="11" t="s">
        <v>22</v>
      </c>
      <c r="E20" s="23">
        <v>20</v>
      </c>
      <c r="F20" s="29"/>
      <c r="G20" s="29">
        <f>62.34/30*20</f>
        <v>41.56</v>
      </c>
      <c r="H20" s="29">
        <f>1.47/30*20</f>
        <v>0.98</v>
      </c>
      <c r="I20" s="29">
        <f>0.3/30*20</f>
        <v>0.2</v>
      </c>
      <c r="J20" s="30">
        <f>13.44/30*20</f>
        <v>8.9600000000000009</v>
      </c>
    </row>
    <row r="21" spans="1:10" x14ac:dyDescent="0.25">
      <c r="A21" s="9"/>
      <c r="B21" s="10"/>
      <c r="C21" s="37"/>
      <c r="D21" s="11"/>
      <c r="E21" s="23"/>
      <c r="F21" s="29"/>
      <c r="G21" s="29"/>
      <c r="H21" s="29"/>
      <c r="I21" s="29"/>
      <c r="J21" s="30"/>
    </row>
    <row r="22" spans="1:10" x14ac:dyDescent="0.25">
      <c r="A22" s="9"/>
      <c r="B22" s="19"/>
      <c r="C22" s="19"/>
      <c r="D22" s="20"/>
      <c r="E22" s="21"/>
      <c r="F22" s="38"/>
      <c r="G22" s="24"/>
      <c r="H22" s="24"/>
      <c r="I22" s="24"/>
      <c r="J22" s="39"/>
    </row>
    <row r="23" spans="1:10" ht="15.75" thickBot="1" x14ac:dyDescent="0.3">
      <c r="A23" s="13"/>
      <c r="B23" s="14"/>
      <c r="C23" s="14"/>
      <c r="D23" s="15"/>
      <c r="E23" s="25">
        <f>SUM(E14:E22)</f>
        <v>740</v>
      </c>
      <c r="F23" s="26">
        <v>78.52</v>
      </c>
      <c r="G23" s="25">
        <f>SUM(G14:G22)</f>
        <v>736.15666666666675</v>
      </c>
      <c r="H23" s="25">
        <f t="shared" ref="H23:J23" si="1">SUM(H14:H22)</f>
        <v>36.449999999999996</v>
      </c>
      <c r="I23" s="25">
        <f t="shared" si="1"/>
        <v>18.43</v>
      </c>
      <c r="J23" s="25">
        <f t="shared" si="1"/>
        <v>104.50999999999999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2022-05-16T02:08:56Z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