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C72CEA20-FBE4-49DD-8E43-1BC34730AE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J12" i="7"/>
  <c r="I12" i="7"/>
  <c r="H12" i="7"/>
  <c r="G12" i="7"/>
  <c r="J6" i="7"/>
  <c r="I6" i="7"/>
  <c r="H6" i="7"/>
  <c r="G6" i="7"/>
  <c r="J5" i="7"/>
  <c r="I5" i="7"/>
  <c r="H5" i="7"/>
  <c r="G5" i="7"/>
  <c r="E19" i="7" l="1"/>
  <c r="G19" i="7"/>
  <c r="H10" i="7"/>
  <c r="E10" i="7"/>
  <c r="J10" i="7"/>
  <c r="I10" i="7"/>
  <c r="G10" i="7"/>
  <c r="I19" i="7" l="1"/>
  <c r="J19" i="7"/>
  <c r="H19" i="7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<sst xmlns="http://schemas.openxmlformats.org/spreadsheetml/2006/main" count="57" uniqueCount="50">
  <si>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</si>
  <si>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</si>
  <si>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</si>
  <si>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</si>
  <si>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</si>
  <si>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</si>
  <si>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</si>
  <si>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</si>
  <si>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</si>
  <si>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</si>
  <si>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</si>
  <si>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</si>
  <si>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</si>
  <si>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</si>
  <si>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</si>
  <si>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</si>
  <si>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</si>
  <si>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</si>
  <si>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</si>
  <si>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</si>
  <si>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</si>
  <si>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</si>
  <si>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</si>
  <si>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</si>
  <si>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</si>
  <si>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</si>
  <si>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</si>
  <si>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</si>
  <si>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Суп гороховый </t>
  </si>
  <si>
    <t>№144/2013</t>
  </si>
  <si>
    <t>напиток</t>
  </si>
  <si>
    <t xml:space="preserve">12-18 лет </t>
  </si>
  <si>
    <t xml:space="preserve">Каша гречневая </t>
  </si>
  <si>
    <t>гор. напиок</t>
  </si>
  <si>
    <t xml:space="preserve">Чай с сахаром </t>
  </si>
  <si>
    <t>№256/2018</t>
  </si>
  <si>
    <t>Макароные изделия отварные</t>
  </si>
  <si>
    <t>Овощи натуральные (огурец свежий)</t>
  </si>
  <si>
    <t xml:space="preserve">кнели из филе кур </t>
  </si>
  <si>
    <t>№371/2018</t>
  </si>
  <si>
    <t>№10/2018</t>
  </si>
  <si>
    <t>№347/2018</t>
  </si>
  <si>
    <t>№508/2013</t>
  </si>
  <si>
    <t>Котлеты "Школьные"</t>
  </si>
  <si>
    <t xml:space="preserve">Компот из смеси сухофруктов </t>
  </si>
  <si>
    <t>Салат из квашеной капусты с яблоками</t>
  </si>
  <si>
    <t>Директор школы _______________________</t>
  </si>
  <si>
    <t>Зав. производством__________________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</si>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</sst>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1.28515625" customWidth="1"/>
    <col min="3" max="3" width="11.42578125" customWidth="1"/>
    <col min="4" max="4" width="37.28515625" customWidth="1"/>
    <col min="5" max="5" width="10.42578125" customWidth="1"/>
    <col min="6" max="6" width="8.28515625" customWidth="1"/>
    <col min="7" max="7" width="13.5703125" customWidth="1"/>
    <col min="8" max="8" width="7.7109375" customWidth="1"/>
    <col min="9" max="9" width="7.28515625" customWidth="1"/>
    <col min="10" max="10" width="11.140625" customWidth="1"/>
  </cols>
  <sheetData>
    <row r="1" spans="1:10" x14ac:dyDescent="0.25">
      <c r="A1" t="s">
        <v>0</v>
      </c>
      <c r="B1" s="47" t="s">
        <v>48</v>
      </c>
      <c r="C1" s="48"/>
      <c r="D1" s="49"/>
      <c r="E1" t="s">
        <v>1</v>
      </c>
      <c r="F1" s="1" t="s">
        <v>49</v>
      </c>
      <c r="I1" t="s">
        <v>2</v>
      </c>
      <c r="J1" s="2">
        <v>44704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37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31</v>
      </c>
      <c r="B5" s="11" t="s">
        <v>18</v>
      </c>
      <c r="C5" s="39" t="s">
        <v>39</v>
      </c>
      <c r="D5" s="12" t="s">
        <v>38</v>
      </c>
      <c r="E5" s="23">
        <v>100</v>
      </c>
      <c r="F5" s="13"/>
      <c r="G5" s="30">
        <f>121.45/90*100</f>
        <v>134.94444444444446</v>
      </c>
      <c r="H5" s="30">
        <f>18.02/90*100</f>
        <v>20.022222222222222</v>
      </c>
      <c r="I5" s="30">
        <f>3.71/90*100</f>
        <v>4.1222222222222227</v>
      </c>
      <c r="J5" s="31">
        <f>4.01/90*100</f>
        <v>4.4555555555555557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32</v>
      </c>
      <c r="E6" s="23">
        <v>180</v>
      </c>
      <c r="F6" s="13"/>
      <c r="G6" s="30">
        <f>365.16/150*180</f>
        <v>438.19200000000001</v>
      </c>
      <c r="H6" s="30">
        <f>13.17/150*180</f>
        <v>15.804</v>
      </c>
      <c r="I6" s="30">
        <f>8.5/150*180</f>
        <v>10.199999999999999</v>
      </c>
      <c r="J6" s="31">
        <f>59/150*180</f>
        <v>70.8</v>
      </c>
    </row>
    <row r="7" spans="1:10" ht="15.75" thickBot="1" x14ac:dyDescent="0.3">
      <c r="A7" s="10"/>
      <c r="B7" s="44" t="s">
        <v>33</v>
      </c>
      <c r="C7" s="39" t="s">
        <v>27</v>
      </c>
      <c r="D7" s="12" t="s">
        <v>34</v>
      </c>
      <c r="E7" s="23">
        <v>200</v>
      </c>
      <c r="F7" s="13"/>
      <c r="G7" s="30">
        <v>39.92</v>
      </c>
      <c r="H7" s="30">
        <v>0</v>
      </c>
      <c r="I7" s="30"/>
      <c r="J7" s="31">
        <v>9.98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/>
      <c r="G10" s="27">
        <f>SUM(G4:G8)</f>
        <v>683.89644444444446</v>
      </c>
      <c r="H10" s="27">
        <f>SUM(H4:H9)</f>
        <v>38.586222222222226</v>
      </c>
      <c r="I10" s="27">
        <f>SUM(I4:I9)</f>
        <v>15.162222222222221</v>
      </c>
      <c r="J10" s="34">
        <f>SUM(J4:J9)</f>
        <v>97.085555555555558</v>
      </c>
    </row>
    <row r="11" spans="1:10" ht="15" customHeight="1" x14ac:dyDescent="0.25">
      <c r="A11" s="10" t="s">
        <v>15</v>
      </c>
      <c r="B11" s="17" t="s">
        <v>16</v>
      </c>
      <c r="C11" s="41" t="s">
        <v>40</v>
      </c>
      <c r="D11" s="18" t="s">
        <v>45</v>
      </c>
      <c r="E11" s="35">
        <v>60</v>
      </c>
      <c r="F11" s="19"/>
      <c r="G11" s="36">
        <v>49.49</v>
      </c>
      <c r="H11" s="36">
        <v>0.45</v>
      </c>
      <c r="I11" s="36">
        <v>3.73</v>
      </c>
      <c r="J11" s="37">
        <v>3.52</v>
      </c>
    </row>
    <row r="12" spans="1:10" ht="33" customHeight="1" x14ac:dyDescent="0.25">
      <c r="A12" s="10" t="s">
        <v>31</v>
      </c>
      <c r="B12" s="11" t="s">
        <v>17</v>
      </c>
      <c r="C12" s="39" t="s">
        <v>29</v>
      </c>
      <c r="D12" s="12" t="s">
        <v>28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41</v>
      </c>
      <c r="D13" s="12" t="s">
        <v>43</v>
      </c>
      <c r="E13" s="24">
        <v>100</v>
      </c>
      <c r="F13" s="13"/>
      <c r="G13" s="30">
        <f>257.3/90*100</f>
        <v>285.88888888888891</v>
      </c>
      <c r="H13" s="30">
        <f>17.57/90*100</f>
        <v>19.522222222222222</v>
      </c>
      <c r="I13" s="30">
        <f>15.7/90*100</f>
        <v>17.444444444444443</v>
      </c>
      <c r="J13" s="31">
        <f>11.43/90*100</f>
        <v>12.7</v>
      </c>
    </row>
    <row r="14" spans="1:10" x14ac:dyDescent="0.25">
      <c r="A14" s="10"/>
      <c r="B14" s="11" t="s">
        <v>19</v>
      </c>
      <c r="C14" s="39" t="s">
        <v>35</v>
      </c>
      <c r="D14" s="12" t="s">
        <v>36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30</v>
      </c>
      <c r="C15" s="39" t="s">
        <v>42</v>
      </c>
      <c r="D15" s="12" t="s">
        <v>44</v>
      </c>
      <c r="E15" s="24">
        <v>200</v>
      </c>
      <c r="F15" s="13"/>
      <c r="G15" s="30">
        <v>89.06</v>
      </c>
      <c r="H15" s="30">
        <v>0.44</v>
      </c>
      <c r="I15" s="30">
        <v>0.02</v>
      </c>
      <c r="J15" s="31">
        <v>21.78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/>
      <c r="G19" s="26">
        <f>SUM(G11:G18)</f>
        <v>965.07788888888899</v>
      </c>
      <c r="H19" s="26">
        <f t="shared" ref="H19:J19" si="0">SUM(H11:H18)</f>
        <v>37.388222222222218</v>
      </c>
      <c r="I19" s="26">
        <f t="shared" si="0"/>
        <v>33.918944444444449</v>
      </c>
      <c r="J19" s="26">
        <f t="shared" si="0"/>
        <v>125.14349999999999</v>
      </c>
    </row>
    <row r="21" spans="1:10" x14ac:dyDescent="0.25">
      <c r="A21" t="s">
        <v>46</v>
      </c>
    </row>
    <row r="23" spans="1:10" x14ac:dyDescent="0.25">
      <c r="A23" t="s">
        <v>47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2022-03-25T12:31:10Z</cp:lastPrinted>
  <dcterms:created xsi:type="dcterms:W3CDTF">2021-05-20T08:28:34Z</dcterms:created>
  <dcterms:modified xsi:type="dcterms:W3CDTF">2022-05-22T20:12:18Z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