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Май 2022 г\"/>
    </mc:Choice>
  </mc:AlternateContent>
  <xr:revisionPtr revIDLastSave="0" documentId="13_ncr:1_{8FCDE075-9B73-45A1-A37D-FB7E5CFA03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6" l="1"/>
  <c r="I8" i="6"/>
  <c r="H8" i="6"/>
  <c r="G8" i="6"/>
  <c r="J4" i="6"/>
  <c r="I4" i="6"/>
  <c r="H4" i="6"/>
  <c r="G4" i="6"/>
  <c r="J12" i="6" l="1"/>
  <c r="I12" i="6"/>
  <c r="H12" i="6"/>
  <c r="G12" i="6"/>
  <c r="H21" i="6" l="1"/>
  <c r="I21" i="6"/>
  <c r="J21" i="6"/>
  <c r="G21" i="6"/>
  <c r="E21" i="6"/>
  <c r="H9" i="6"/>
  <c r="I9" i="6"/>
  <c r="G9" i="6"/>
  <c r="J9" i="6"/>
  <c r="E9" i="6"/>
</calcChain>
</file>

<file path=xl/sharedStrings.xml><?xml version="1.0" encoding="utf-8"?>
<sst xmlns="http://schemas.openxmlformats.org/spreadsheetml/2006/main" count="63" uniqueCount="57">
  <si>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</si>
  <si>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</si>
  <si>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</si>
  <si>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</si>
  <si>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</si>
  <si>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</si>
  <si>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</si>
  <si>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</si>
  <si>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</si>
  <si>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</si>
  <si>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</si>
  <si>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</si>
  <si>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</si>
  <si>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</si>
  <si>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</si>
  <si>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</si>
  <si>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</si>
  <si>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</si>
  <si>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</si>
  <si>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</si>
  <si>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</si>
  <si>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</si>
  <si>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</si>
  <si>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</si>
  <si>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Директор школы _________________________</t>
  </si>
  <si>
    <t>Зав. производством______________________</t>
  </si>
  <si>
    <t>№573/2021</t>
  </si>
  <si>
    <t>№574/2021</t>
  </si>
  <si>
    <t>Овощи натуральные (огурец свежий)</t>
  </si>
  <si>
    <t>ОВЗ</t>
  </si>
  <si>
    <t xml:space="preserve">Пудинг из творога </t>
  </si>
  <si>
    <t xml:space="preserve">молоко сгущеное </t>
  </si>
  <si>
    <t xml:space="preserve">Чай с сахаром </t>
  </si>
  <si>
    <t xml:space="preserve">Сдоба обыкновенная </t>
  </si>
  <si>
    <t>мучные изделия</t>
  </si>
  <si>
    <t>№550/2013</t>
  </si>
  <si>
    <t>Шанежка наливная</t>
  </si>
  <si>
    <t>№508/2013</t>
  </si>
  <si>
    <t>Компот из сухофруктов</t>
  </si>
  <si>
    <t>гор. Блюдо</t>
  </si>
  <si>
    <t>сладкое</t>
  </si>
  <si>
    <t>№284/2018</t>
  </si>
  <si>
    <t>№481/2013</t>
  </si>
  <si>
    <t>№457/2018</t>
  </si>
  <si>
    <t>№570/2013</t>
  </si>
  <si>
    <t>№134/2021</t>
  </si>
  <si>
    <t>№390/2013</t>
  </si>
  <si>
    <t>№256/2018</t>
  </si>
  <si>
    <t>№486/2018</t>
  </si>
  <si>
    <t>Суп-пюре из разных овощей</t>
  </si>
  <si>
    <t>Тефтели "Ёжики" в соусе</t>
  </si>
  <si>
    <t>Макароные изделия отварные</t>
  </si>
  <si>
    <t xml:space="preserve">Компот из свежих фруктов </t>
  </si>
  <si>
    <t>гарнир</t>
  </si>
  <si>
    <t>№ 106/2013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</si>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</sst>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1" fontId="0" fillId="4" borderId="10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1" fontId="0" fillId="4" borderId="12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J2" sqref="J2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 x14ac:dyDescent="0.25">
      <c r="A1" t="s">
        <v>0</v>
      </c>
      <c r="B1" s="59" t="s">
        <v>55</v>
      </c>
      <c r="C1" s="60"/>
      <c r="D1" s="61"/>
      <c r="E1" t="s">
        <v>1</v>
      </c>
      <c r="F1" s="1" t="s">
        <v>56</v>
      </c>
      <c r="I1" t="s">
        <v>2</v>
      </c>
      <c r="J1" s="2">
        <v>44708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29.25" customHeight="1" x14ac:dyDescent="0.25">
      <c r="A4" s="6" t="s">
        <v>13</v>
      </c>
      <c r="B4" s="58" t="s">
        <v>39</v>
      </c>
      <c r="C4" s="37" t="s">
        <v>41</v>
      </c>
      <c r="D4" s="7" t="s">
        <v>30</v>
      </c>
      <c r="E4" s="22">
        <v>150</v>
      </c>
      <c r="F4" s="8"/>
      <c r="G4" s="27">
        <f>298.77/160*150</f>
        <v>280.09687500000001</v>
      </c>
      <c r="H4" s="27">
        <f>29.78/160*150</f>
        <v>27.918750000000003</v>
      </c>
      <c r="I4" s="27">
        <f>7.25/160*150</f>
        <v>6.796875</v>
      </c>
      <c r="J4" s="28">
        <f>28.6/160*150</f>
        <v>26.812500000000004</v>
      </c>
    </row>
    <row r="5" spans="1:11" s="43" customFormat="1" ht="12" customHeight="1" thickBot="1" x14ac:dyDescent="0.3">
      <c r="A5" s="42"/>
      <c r="B5" s="10" t="s">
        <v>40</v>
      </c>
      <c r="C5" s="37" t="s">
        <v>42</v>
      </c>
      <c r="D5" s="11" t="s">
        <v>31</v>
      </c>
      <c r="E5" s="23">
        <v>30</v>
      </c>
      <c r="F5" s="29"/>
      <c r="G5" s="23">
        <v>37.35</v>
      </c>
      <c r="H5" s="23">
        <v>2.1</v>
      </c>
      <c r="I5" s="23">
        <v>2.5499999999999998</v>
      </c>
      <c r="J5" s="44">
        <v>1.5</v>
      </c>
    </row>
    <row r="6" spans="1:11" s="43" customFormat="1" ht="15" customHeight="1" thickBot="1" x14ac:dyDescent="0.3">
      <c r="A6" s="42"/>
      <c r="B6" s="40" t="s">
        <v>23</v>
      </c>
      <c r="C6" s="37" t="s">
        <v>43</v>
      </c>
      <c r="D6" s="20" t="s">
        <v>32</v>
      </c>
      <c r="E6" s="22">
        <v>200</v>
      </c>
      <c r="F6" s="31"/>
      <c r="G6" s="31">
        <v>39.92</v>
      </c>
      <c r="H6" s="31">
        <v>0</v>
      </c>
      <c r="I6" s="31">
        <v>0</v>
      </c>
      <c r="J6" s="32">
        <v>9.98</v>
      </c>
    </row>
    <row r="7" spans="1:11" x14ac:dyDescent="0.25">
      <c r="A7" s="9"/>
      <c r="B7" s="47" t="s">
        <v>34</v>
      </c>
      <c r="C7" s="37" t="s">
        <v>44</v>
      </c>
      <c r="D7" s="11" t="s">
        <v>33</v>
      </c>
      <c r="E7" s="23">
        <v>80</v>
      </c>
      <c r="F7" s="12"/>
      <c r="G7" s="29">
        <v>184.88</v>
      </c>
      <c r="H7" s="29">
        <v>4.75</v>
      </c>
      <c r="I7" s="29">
        <v>2.99</v>
      </c>
      <c r="J7" s="30">
        <v>34.75</v>
      </c>
    </row>
    <row r="8" spans="1:11" x14ac:dyDescent="0.25">
      <c r="A8" s="9"/>
      <c r="B8" s="10" t="s">
        <v>21</v>
      </c>
      <c r="C8" s="37" t="s">
        <v>27</v>
      </c>
      <c r="D8" s="11" t="s">
        <v>22</v>
      </c>
      <c r="E8" s="23">
        <v>40</v>
      </c>
      <c r="F8" s="29"/>
      <c r="G8" s="29">
        <f>62.34/30*40</f>
        <v>83.12</v>
      </c>
      <c r="H8" s="29">
        <f>1.47/30*40</f>
        <v>1.96</v>
      </c>
      <c r="I8" s="29">
        <f>0.3/30*40</f>
        <v>0.4</v>
      </c>
      <c r="J8" s="30">
        <f>13.44/30*40</f>
        <v>17.920000000000002</v>
      </c>
    </row>
    <row r="9" spans="1:11" ht="15.75" thickBot="1" x14ac:dyDescent="0.3">
      <c r="A9" s="9"/>
      <c r="B9" s="14"/>
      <c r="C9" s="14"/>
      <c r="D9" s="15"/>
      <c r="E9" s="25">
        <f>SUM(E4:E8)</f>
        <v>500</v>
      </c>
      <c r="F9" s="26">
        <v>78.52</v>
      </c>
      <c r="G9" s="26">
        <f>SUM(G4:G8)</f>
        <v>625.36687500000005</v>
      </c>
      <c r="H9" s="26">
        <f>SUM(H4:H8)</f>
        <v>36.728750000000005</v>
      </c>
      <c r="I9" s="26">
        <f>SUM(I4:I8)</f>
        <v>12.736875000000001</v>
      </c>
      <c r="J9" s="33">
        <f>SUM(J4:J8)</f>
        <v>90.962500000000006</v>
      </c>
    </row>
    <row r="10" spans="1:11" ht="15" customHeight="1" x14ac:dyDescent="0.25">
      <c r="A10" s="6" t="s">
        <v>15</v>
      </c>
      <c r="B10" s="47" t="s">
        <v>34</v>
      </c>
      <c r="C10" s="48" t="s">
        <v>35</v>
      </c>
      <c r="D10" s="49" t="s">
        <v>36</v>
      </c>
      <c r="E10" s="50">
        <v>60</v>
      </c>
      <c r="F10" s="51"/>
      <c r="G10" s="50">
        <v>139</v>
      </c>
      <c r="H10" s="50">
        <v>3.8</v>
      </c>
      <c r="I10" s="50">
        <v>3.4</v>
      </c>
      <c r="J10" s="52">
        <v>23.2</v>
      </c>
    </row>
    <row r="11" spans="1:11" x14ac:dyDescent="0.25">
      <c r="A11" s="9" t="s">
        <v>29</v>
      </c>
      <c r="B11" s="53" t="s">
        <v>23</v>
      </c>
      <c r="C11" s="53" t="s">
        <v>37</v>
      </c>
      <c r="D11" s="54" t="s">
        <v>38</v>
      </c>
      <c r="E11" s="55">
        <v>200</v>
      </c>
      <c r="F11" s="56"/>
      <c r="G11" s="55">
        <v>121.31</v>
      </c>
      <c r="H11" s="55">
        <v>0.55000000000000004</v>
      </c>
      <c r="I11" s="55">
        <v>0.03</v>
      </c>
      <c r="J11" s="57">
        <v>29.72</v>
      </c>
      <c r="K11" s="41"/>
    </row>
    <row r="12" spans="1:11" ht="15.75" thickBot="1" x14ac:dyDescent="0.3">
      <c r="A12" s="13"/>
      <c r="B12" s="14"/>
      <c r="C12" s="14"/>
      <c r="D12" s="15"/>
      <c r="E12" s="25">
        <v>200</v>
      </c>
      <c r="F12" s="26">
        <v>27.04</v>
      </c>
      <c r="G12" s="25">
        <f>SUM(G10:G11)</f>
        <v>260.31</v>
      </c>
      <c r="H12" s="25">
        <f t="shared" ref="H12:J12" si="0">SUM(H10:H11)</f>
        <v>4.3499999999999996</v>
      </c>
      <c r="I12" s="25">
        <f t="shared" si="0"/>
        <v>3.4299999999999997</v>
      </c>
      <c r="J12" s="25">
        <f t="shared" si="0"/>
        <v>52.92</v>
      </c>
      <c r="K12" s="41"/>
    </row>
    <row r="13" spans="1:11" ht="30" x14ac:dyDescent="0.25">
      <c r="A13" s="9" t="s">
        <v>16</v>
      </c>
      <c r="B13" s="16" t="s">
        <v>17</v>
      </c>
      <c r="C13" s="37" t="s">
        <v>54</v>
      </c>
      <c r="D13" s="17" t="s">
        <v>28</v>
      </c>
      <c r="E13" s="34">
        <v>60</v>
      </c>
      <c r="F13" s="18"/>
      <c r="G13" s="35">
        <v>8.4600000000000009</v>
      </c>
      <c r="H13" s="35">
        <v>0.48</v>
      </c>
      <c r="I13" s="35">
        <v>0.06</v>
      </c>
      <c r="J13" s="36">
        <v>1.5</v>
      </c>
      <c r="K13" s="41"/>
    </row>
    <row r="14" spans="1:11" ht="28.5" customHeight="1" x14ac:dyDescent="0.25">
      <c r="A14" s="9"/>
      <c r="B14" s="10" t="s">
        <v>18</v>
      </c>
      <c r="C14" s="37" t="s">
        <v>45</v>
      </c>
      <c r="D14" s="11" t="s">
        <v>49</v>
      </c>
      <c r="E14" s="23">
        <v>200</v>
      </c>
      <c r="F14" s="12"/>
      <c r="G14" s="29">
        <v>82.37</v>
      </c>
      <c r="H14" s="29">
        <v>2.4300000000000002</v>
      </c>
      <c r="I14" s="29">
        <v>3.82</v>
      </c>
      <c r="J14" s="30">
        <v>9.58</v>
      </c>
    </row>
    <row r="15" spans="1:11" ht="33" customHeight="1" x14ac:dyDescent="0.25">
      <c r="A15" s="9"/>
      <c r="B15" s="10" t="s">
        <v>19</v>
      </c>
      <c r="C15" s="37" t="s">
        <v>46</v>
      </c>
      <c r="D15" s="11" t="s">
        <v>50</v>
      </c>
      <c r="E15" s="23">
        <v>90</v>
      </c>
      <c r="F15" s="12"/>
      <c r="G15" s="45">
        <v>205.46</v>
      </c>
      <c r="H15" s="45">
        <v>8.3800000000000008</v>
      </c>
      <c r="I15" s="45">
        <v>15.02</v>
      </c>
      <c r="J15" s="46">
        <v>9.19</v>
      </c>
    </row>
    <row r="16" spans="1:11" ht="33" customHeight="1" x14ac:dyDescent="0.25">
      <c r="A16" s="9"/>
      <c r="B16" s="10" t="s">
        <v>53</v>
      </c>
      <c r="C16" s="37" t="s">
        <v>47</v>
      </c>
      <c r="D16" s="11" t="s">
        <v>51</v>
      </c>
      <c r="E16" s="23">
        <v>150</v>
      </c>
      <c r="F16" s="12"/>
      <c r="G16" s="45">
        <v>252.3</v>
      </c>
      <c r="H16" s="45">
        <v>7.06</v>
      </c>
      <c r="I16" s="45">
        <v>7.43</v>
      </c>
      <c r="J16" s="46">
        <v>39.299999999999997</v>
      </c>
    </row>
    <row r="17" spans="1:10" x14ac:dyDescent="0.25">
      <c r="A17" s="9"/>
      <c r="B17" s="10" t="s">
        <v>23</v>
      </c>
      <c r="C17" s="37" t="s">
        <v>48</v>
      </c>
      <c r="D17" s="11" t="s">
        <v>52</v>
      </c>
      <c r="E17" s="23">
        <v>200</v>
      </c>
      <c r="F17" s="12"/>
      <c r="G17" s="29">
        <v>48.8</v>
      </c>
      <c r="H17" s="29">
        <v>0.08</v>
      </c>
      <c r="I17" s="29">
        <v>0.08</v>
      </c>
      <c r="J17" s="30">
        <v>11.94</v>
      </c>
    </row>
    <row r="18" spans="1:10" x14ac:dyDescent="0.25">
      <c r="A18" s="9"/>
      <c r="B18" s="10" t="s">
        <v>20</v>
      </c>
      <c r="C18" s="37" t="s">
        <v>26</v>
      </c>
      <c r="D18" s="11" t="s">
        <v>14</v>
      </c>
      <c r="E18" s="23">
        <v>40</v>
      </c>
      <c r="F18" s="12"/>
      <c r="G18" s="29">
        <v>70.239999999999995</v>
      </c>
      <c r="H18" s="29">
        <v>3.04</v>
      </c>
      <c r="I18" s="29">
        <v>0.32</v>
      </c>
      <c r="J18" s="30">
        <v>13.8</v>
      </c>
    </row>
    <row r="19" spans="1:10" x14ac:dyDescent="0.25">
      <c r="A19" s="9"/>
      <c r="B19" s="10" t="s">
        <v>21</v>
      </c>
      <c r="C19" s="37" t="s">
        <v>27</v>
      </c>
      <c r="D19" s="11" t="s">
        <v>22</v>
      </c>
      <c r="E19" s="23">
        <v>30</v>
      </c>
      <c r="F19" s="29"/>
      <c r="G19" s="29">
        <v>62.34</v>
      </c>
      <c r="H19" s="29">
        <v>1.47</v>
      </c>
      <c r="I19" s="29">
        <v>0.3</v>
      </c>
      <c r="J19" s="30">
        <v>13.44</v>
      </c>
    </row>
    <row r="20" spans="1:10" x14ac:dyDescent="0.25">
      <c r="A20" s="9"/>
      <c r="B20" s="19"/>
      <c r="C20" s="19"/>
      <c r="D20" s="20"/>
      <c r="E20" s="21"/>
      <c r="F20" s="38"/>
      <c r="G20" s="24"/>
      <c r="H20" s="24"/>
      <c r="I20" s="24"/>
      <c r="J20" s="39"/>
    </row>
    <row r="21" spans="1:10" ht="15.75" thickBot="1" x14ac:dyDescent="0.3">
      <c r="A21" s="13"/>
      <c r="B21" s="14"/>
      <c r="C21" s="14"/>
      <c r="D21" s="15"/>
      <c r="E21" s="25">
        <f>SUM(E13:E20)</f>
        <v>770</v>
      </c>
      <c r="F21" s="26">
        <v>78.52</v>
      </c>
      <c r="G21" s="25">
        <f>SUM(G13:G20)</f>
        <v>729.97</v>
      </c>
      <c r="H21" s="25">
        <f t="shared" ref="H21:J21" si="1">SUM(H13:H20)</f>
        <v>22.939999999999998</v>
      </c>
      <c r="I21" s="25">
        <f t="shared" si="1"/>
        <v>27.029999999999998</v>
      </c>
      <c r="J21" s="25">
        <f t="shared" si="1"/>
        <v>98.749999999999986</v>
      </c>
    </row>
    <row r="23" spans="1:10" x14ac:dyDescent="0.25">
      <c r="A23" t="s">
        <v>24</v>
      </c>
    </row>
    <row r="24" spans="1:10" x14ac:dyDescent="0.25">
      <c r="A24" t="s">
        <v>25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2022-03-17T07:32:07Z</cp:lastPrinted>
  <dcterms:created xsi:type="dcterms:W3CDTF">2021-05-20T08:28:34Z</dcterms:created>
  <dcterms:modified xsi:type="dcterms:W3CDTF">2022-05-24T01:40:00Z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