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F7E55F6B-0921-4B13-BCAE-51BDB3E80C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E17" i="7" l="1"/>
  <c r="J11" i="7"/>
  <c r="J17" i="7" s="1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<sst xmlns="http://schemas.openxmlformats.org/spreadsheetml/2006/main" count="55" uniqueCount="46">
  <si>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</si>
  <si>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</si>
  <si>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</si>
  <si>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</si>
  <si>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</si>
  <si>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</si>
  <si>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</si>
  <si>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</si>
  <si>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</si>
  <si>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</si>
  <si>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</si>
  <si>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</si>
  <si>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</si>
  <si>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</si>
  <si>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</si>
  <si>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</si>
  <si>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</si>
  <si>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</si>
  <si>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</si>
  <si>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</si>
  <si>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</si>
  <si>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</si>
  <si>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</si>
  <si>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</si>
  <si>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</si>
  <si>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12-18 лет</t>
  </si>
  <si>
    <t xml:space="preserve">12-18 лет 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</si>
  <si>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</si>
  <si>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</si>
  <si>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</si>
  <si>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</si>
  <si>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</si>
  <si>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</si>
  <si>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</si>
  <si>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№134/2021</t>
  </si>
  <si>
    <t xml:space="preserve">Суп-пюре из разных овощей </t>
  </si>
  <si>
    <t>№49/2018</t>
  </si>
  <si>
    <t xml:space="preserve">Компот из кураги </t>
  </si>
  <si>
    <t xml:space="preserve">Отд./корп 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</si>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</sst>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F2" sqref="F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6" t="s">
        <v>44</v>
      </c>
      <c r="C1" s="57"/>
      <c r="D1" s="58"/>
      <c r="E1" t="s">
        <v>38</v>
      </c>
      <c r="F1" s="11" t="s">
        <v>45</v>
      </c>
      <c r="I1" t="s">
        <v>1</v>
      </c>
      <c r="J1" s="12">
        <v>44813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28</v>
      </c>
      <c r="D4" s="14" t="s">
        <v>29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25</v>
      </c>
      <c r="B5" s="7" t="s">
        <v>17</v>
      </c>
      <c r="C5" s="19" t="s">
        <v>30</v>
      </c>
      <c r="D5" s="20" t="s">
        <v>31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27</v>
      </c>
      <c r="C6" s="19" t="s">
        <v>32</v>
      </c>
      <c r="D6" s="20" t="s">
        <v>33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/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41" t="s">
        <v>28</v>
      </c>
      <c r="D10" s="42" t="s">
        <v>39</v>
      </c>
      <c r="E10" s="43">
        <v>60</v>
      </c>
      <c r="F10" s="44"/>
      <c r="G10" s="45">
        <v>8.4600000000000009</v>
      </c>
      <c r="H10" s="45">
        <v>0.48</v>
      </c>
      <c r="I10" s="45">
        <v>0.06</v>
      </c>
      <c r="J10" s="46">
        <v>1.5</v>
      </c>
    </row>
    <row r="11" spans="1:10" ht="33" customHeight="1" x14ac:dyDescent="0.25">
      <c r="A11" s="6" t="s">
        <v>26</v>
      </c>
      <c r="B11" s="7" t="s">
        <v>16</v>
      </c>
      <c r="C11" s="19" t="s">
        <v>34</v>
      </c>
      <c r="D11" s="20" t="s">
        <v>35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ht="15.75" thickBot="1" x14ac:dyDescent="0.3">
      <c r="A12" s="6"/>
      <c r="B12" s="7" t="s">
        <v>17</v>
      </c>
      <c r="C12" s="41" t="s">
        <v>40</v>
      </c>
      <c r="D12" s="47" t="s">
        <v>41</v>
      </c>
      <c r="E12" s="48">
        <v>100</v>
      </c>
      <c r="F12" s="49"/>
      <c r="G12" s="50">
        <f>257.3/90*100</f>
        <v>285.88888888888891</v>
      </c>
      <c r="H12" s="50">
        <f>17.57/90*100</f>
        <v>19.522222222222222</v>
      </c>
      <c r="I12" s="50">
        <f>15.7/90*100</f>
        <v>17.444444444444443</v>
      </c>
      <c r="J12" s="51">
        <f>11.43/90*100</f>
        <v>12.7</v>
      </c>
    </row>
    <row r="13" spans="1:10" x14ac:dyDescent="0.25">
      <c r="A13" s="6"/>
      <c r="B13" s="7" t="s">
        <v>18</v>
      </c>
      <c r="C13" s="41" t="s">
        <v>42</v>
      </c>
      <c r="D13" s="52" t="s">
        <v>43</v>
      </c>
      <c r="E13" s="53">
        <v>180</v>
      </c>
      <c r="F13" s="54"/>
      <c r="G13" s="54">
        <f>215.34/150*180</f>
        <v>258.40800000000002</v>
      </c>
      <c r="H13" s="54">
        <f>4.59/150*180</f>
        <v>5.508</v>
      </c>
      <c r="I13" s="54">
        <f>7.02/150*180</f>
        <v>8.4239999999999995</v>
      </c>
      <c r="J13" s="55">
        <f>33.46/150*180</f>
        <v>40.152000000000001</v>
      </c>
    </row>
    <row r="14" spans="1:10" x14ac:dyDescent="0.25">
      <c r="A14" s="6"/>
      <c r="B14" s="7" t="s">
        <v>24</v>
      </c>
      <c r="C14" s="19" t="s">
        <v>36</v>
      </c>
      <c r="D14" s="20" t="s">
        <v>37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37">
        <f>SUM(E10:E16)</f>
        <v>840</v>
      </c>
      <c r="F17" s="40"/>
      <c r="G17" s="40">
        <f t="shared" ref="G17:J17" si="0">SUM(G10:G16)</f>
        <v>953.3893888888889</v>
      </c>
      <c r="H17" s="40">
        <f t="shared" si="0"/>
        <v>35.802722222222222</v>
      </c>
      <c r="I17" s="40">
        <f t="shared" si="0"/>
        <v>32.915944444444449</v>
      </c>
      <c r="J17" s="40">
        <f t="shared" si="0"/>
        <v>125.9645</v>
      </c>
    </row>
    <row r="18" spans="1:10" ht="15.75" thickBot="1" x14ac:dyDescent="0.3">
      <c r="A18" s="8"/>
      <c r="B18" s="32"/>
      <c r="C18" s="32"/>
      <c r="D18" s="30"/>
      <c r="E18" s="38"/>
      <c r="F18" s="10"/>
      <c r="G18" s="38"/>
      <c r="H18" s="38"/>
      <c r="I18" s="38"/>
      <c r="J18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2022-09-09T04:40:35Z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