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3149DB5A-E37D-4A54-93B0-BF0934C633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3" i="7"/>
  <c r="I13" i="7"/>
  <c r="H13" i="7"/>
  <c r="G13" i="7"/>
  <c r="J11" i="7"/>
  <c r="I11" i="7"/>
  <c r="H11" i="7"/>
  <c r="G11" i="7"/>
  <c r="J5" i="7"/>
  <c r="I5" i="7"/>
  <c r="H5" i="7"/>
  <c r="G5" i="7"/>
  <c r="J6" i="7"/>
  <c r="I6" i="7"/>
  <c r="H6" i="7"/>
  <c r="G6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<sst xmlns="http://schemas.openxmlformats.org/spreadsheetml/2006/main" count="55" uniqueCount="48">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</sst>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B25" sqref="B25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5" t="s">
        <v>46</v>
      </c>
      <c r="C1" s="46"/>
      <c r="D1" s="47"/>
      <c r="E1" t="s">
        <v>1</v>
      </c>
      <c r="F1" s="1" t="s">
        <v>47</v>
      </c>
      <c r="I1" t="s">
        <v>2</v>
      </c>
      <c r="J1" s="2">
        <v>44818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4" t="s">
        <v>16</v>
      </c>
      <c r="C4" s="44" t="s">
        <v>31</v>
      </c>
      <c r="D4" s="15" t="s">
        <v>35</v>
      </c>
      <c r="E4" s="30">
        <v>60</v>
      </c>
      <c r="F4" s="16"/>
      <c r="G4" s="31">
        <v>12.84</v>
      </c>
      <c r="H4" s="31">
        <v>0.66</v>
      </c>
      <c r="I4" s="31">
        <v>0.12</v>
      </c>
      <c r="J4" s="32">
        <v>2.2799999999999998</v>
      </c>
    </row>
    <row r="5" spans="1:10" s="37" customFormat="1" ht="12" customHeight="1" thickBot="1" x14ac:dyDescent="0.3">
      <c r="A5" s="38" t="s">
        <v>23</v>
      </c>
      <c r="B5" s="8" t="s">
        <v>18</v>
      </c>
      <c r="C5" s="33" t="s">
        <v>36</v>
      </c>
      <c r="D5" s="9" t="s">
        <v>37</v>
      </c>
      <c r="E5" s="21">
        <v>100</v>
      </c>
      <c r="F5" s="10"/>
      <c r="G5" s="39">
        <f>257.3/90*100</f>
        <v>285.88888888888891</v>
      </c>
      <c r="H5" s="39">
        <f>17.57/90*100</f>
        <v>19.522222222222222</v>
      </c>
      <c r="I5" s="39">
        <f>15.7/90*100</f>
        <v>17.444444444444443</v>
      </c>
      <c r="J5" s="40">
        <f>11.43/90*100</f>
        <v>12.7</v>
      </c>
    </row>
    <row r="6" spans="1:10" s="37" customFormat="1" ht="30.75" customHeight="1" thickBot="1" x14ac:dyDescent="0.3">
      <c r="A6" s="36"/>
      <c r="B6" s="8" t="s">
        <v>25</v>
      </c>
      <c r="C6" s="33" t="s">
        <v>29</v>
      </c>
      <c r="D6" s="18" t="s">
        <v>28</v>
      </c>
      <c r="E6" s="20">
        <v>180</v>
      </c>
      <c r="F6" s="27"/>
      <c r="G6" s="27">
        <f>252.3/150*180</f>
        <v>302.76000000000005</v>
      </c>
      <c r="H6" s="27">
        <f>7.06/150*180</f>
        <v>8.4719999999999995</v>
      </c>
      <c r="I6" s="27">
        <f>7.43/150*180</f>
        <v>8.9160000000000004</v>
      </c>
      <c r="J6" s="28">
        <f>39.3/150*180</f>
        <v>47.159999999999989</v>
      </c>
    </row>
    <row r="7" spans="1:10" x14ac:dyDescent="0.25">
      <c r="A7" s="7"/>
      <c r="B7" s="43" t="s">
        <v>22</v>
      </c>
      <c r="C7" s="33" t="s">
        <v>32</v>
      </c>
      <c r="D7" s="18" t="s">
        <v>30</v>
      </c>
      <c r="E7" s="20">
        <v>200</v>
      </c>
      <c r="F7" s="27"/>
      <c r="G7" s="27">
        <v>60.25</v>
      </c>
      <c r="H7" s="27">
        <v>0</v>
      </c>
      <c r="I7" s="27">
        <v>0.01</v>
      </c>
      <c r="J7" s="28">
        <v>15.04</v>
      </c>
    </row>
    <row r="8" spans="1:10" x14ac:dyDescent="0.25">
      <c r="A8" s="7"/>
      <c r="B8" s="42" t="s">
        <v>19</v>
      </c>
      <c r="C8" s="33" t="s">
        <v>26</v>
      </c>
      <c r="D8" s="9" t="s">
        <v>14</v>
      </c>
      <c r="E8" s="21">
        <v>20</v>
      </c>
      <c r="F8" s="10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0" ht="15.75" thickBot="1" x14ac:dyDescent="0.3">
      <c r="A9" s="11"/>
      <c r="B9" s="12"/>
      <c r="C9" s="12"/>
      <c r="D9" s="13"/>
      <c r="E9" s="23">
        <f>SUM(E4:E8)</f>
        <v>560</v>
      </c>
      <c r="F9" s="24"/>
      <c r="G9" s="24">
        <f>SUM(G4:G8)</f>
        <v>703.32555555555564</v>
      </c>
      <c r="H9" s="24">
        <f t="shared" ref="H9:I9" si="0">SUM(H4:H8)</f>
        <v>30.174222222222223</v>
      </c>
      <c r="I9" s="24">
        <f t="shared" si="0"/>
        <v>26.650444444444446</v>
      </c>
      <c r="J9" s="29">
        <f>SUM(J4:J8)</f>
        <v>84.079999999999984</v>
      </c>
    </row>
    <row r="10" spans="1:10" ht="30" customHeight="1" x14ac:dyDescent="0.25">
      <c r="A10" s="7" t="s">
        <v>15</v>
      </c>
      <c r="B10" s="14" t="s">
        <v>16</v>
      </c>
      <c r="C10" s="33" t="s">
        <v>38</v>
      </c>
      <c r="D10" s="15" t="s">
        <v>39</v>
      </c>
      <c r="E10" s="30">
        <v>60</v>
      </c>
      <c r="F10" s="16"/>
      <c r="G10" s="31">
        <v>89.19</v>
      </c>
      <c r="H10" s="31">
        <v>1.88</v>
      </c>
      <c r="I10" s="31">
        <v>7.1</v>
      </c>
      <c r="J10" s="32">
        <v>4.4400000000000004</v>
      </c>
    </row>
    <row r="11" spans="1:10" ht="31.5" customHeight="1" x14ac:dyDescent="0.25">
      <c r="A11" s="7" t="s">
        <v>24</v>
      </c>
      <c r="B11" s="8" t="s">
        <v>17</v>
      </c>
      <c r="C11" s="33" t="s">
        <v>40</v>
      </c>
      <c r="D11" s="9" t="s">
        <v>41</v>
      </c>
      <c r="E11" s="21">
        <v>250</v>
      </c>
      <c r="F11" s="10"/>
      <c r="G11" s="25">
        <f>89.78/200*250</f>
        <v>112.22500000000001</v>
      </c>
      <c r="H11" s="25">
        <f>1.61/200*250</f>
        <v>2.0125000000000002</v>
      </c>
      <c r="I11" s="25">
        <f>6.15/200*250</f>
        <v>7.6875000000000009</v>
      </c>
      <c r="J11" s="26">
        <f>6.99/200*250</f>
        <v>8.7375000000000007</v>
      </c>
    </row>
    <row r="12" spans="1:10" ht="33" customHeight="1" x14ac:dyDescent="0.25">
      <c r="A12" s="7"/>
      <c r="B12" s="8" t="s">
        <v>18</v>
      </c>
      <c r="C12" s="33" t="s">
        <v>44</v>
      </c>
      <c r="D12" s="9" t="s">
        <v>45</v>
      </c>
      <c r="E12" s="21">
        <v>100</v>
      </c>
      <c r="F12" s="10"/>
      <c r="G12" s="39">
        <f>121.45/90*100</f>
        <v>134.94444444444446</v>
      </c>
      <c r="H12" s="39">
        <f>18.02/90*100</f>
        <v>20.022222222222222</v>
      </c>
      <c r="I12" s="39">
        <f>3.71/90*100</f>
        <v>4.1222222222222227</v>
      </c>
      <c r="J12" s="40">
        <f>4.01/90*100</f>
        <v>4.4555555555555557</v>
      </c>
    </row>
    <row r="13" spans="1:10" ht="33" customHeight="1" x14ac:dyDescent="0.25">
      <c r="A13" s="7"/>
      <c r="B13" s="8" t="s">
        <v>25</v>
      </c>
      <c r="C13" s="33" t="s">
        <v>42</v>
      </c>
      <c r="D13" s="9" t="s">
        <v>43</v>
      </c>
      <c r="E13" s="21">
        <v>180</v>
      </c>
      <c r="F13" s="10"/>
      <c r="G13" s="25">
        <f>175.49/150*180</f>
        <v>210.58800000000002</v>
      </c>
      <c r="H13" s="25">
        <f>3.73/150*180</f>
        <v>4.476</v>
      </c>
      <c r="I13" s="25">
        <f>6.81/150*180</f>
        <v>8.1719999999999988</v>
      </c>
      <c r="J13" s="26">
        <f>24.81/150*180</f>
        <v>29.771999999999998</v>
      </c>
    </row>
    <row r="14" spans="1:10" x14ac:dyDescent="0.25">
      <c r="A14" s="7"/>
      <c r="B14" s="41" t="s">
        <v>22</v>
      </c>
      <c r="C14" s="33" t="s">
        <v>34</v>
      </c>
      <c r="D14" s="9" t="s">
        <v>33</v>
      </c>
      <c r="E14" s="21">
        <v>200</v>
      </c>
      <c r="F14" s="10"/>
      <c r="G14" s="39">
        <v>48.8</v>
      </c>
      <c r="H14" s="39">
        <v>0.08</v>
      </c>
      <c r="I14" s="39">
        <v>0.08</v>
      </c>
      <c r="J14" s="40">
        <v>11.94</v>
      </c>
    </row>
    <row r="15" spans="1:10" x14ac:dyDescent="0.25">
      <c r="A15" s="7"/>
      <c r="B15" s="8" t="s">
        <v>19</v>
      </c>
      <c r="C15" s="33" t="s">
        <v>26</v>
      </c>
      <c r="D15" s="9" t="s">
        <v>14</v>
      </c>
      <c r="E15" s="21">
        <v>30</v>
      </c>
      <c r="F15" s="10"/>
      <c r="G15" s="25">
        <v>62.38</v>
      </c>
      <c r="H15" s="25">
        <v>2.2799999999999998</v>
      </c>
      <c r="I15" s="25">
        <v>0.24</v>
      </c>
      <c r="J15" s="26">
        <v>10.35</v>
      </c>
    </row>
    <row r="16" spans="1:10" x14ac:dyDescent="0.25">
      <c r="A16" s="7"/>
      <c r="B16" s="8" t="s">
        <v>20</v>
      </c>
      <c r="C16" s="33" t="s">
        <v>27</v>
      </c>
      <c r="D16" s="9" t="s">
        <v>21</v>
      </c>
      <c r="E16" s="21">
        <v>30</v>
      </c>
      <c r="F16" s="25"/>
      <c r="G16" s="25">
        <v>62.34</v>
      </c>
      <c r="H16" s="25">
        <v>1.47</v>
      </c>
      <c r="I16" s="25">
        <v>0.3</v>
      </c>
      <c r="J16" s="26">
        <v>13.4</v>
      </c>
    </row>
    <row r="17" spans="1:10" x14ac:dyDescent="0.25">
      <c r="A17" s="7"/>
      <c r="B17" s="17"/>
      <c r="C17" s="17"/>
      <c r="D17" s="18"/>
      <c r="E17" s="19"/>
      <c r="F17" s="34"/>
      <c r="G17" s="22"/>
      <c r="H17" s="22"/>
      <c r="I17" s="22"/>
      <c r="J17" s="35"/>
    </row>
    <row r="18" spans="1:10" ht="15.75" thickBot="1" x14ac:dyDescent="0.3">
      <c r="A18" s="11"/>
      <c r="B18" s="12"/>
      <c r="C18" s="12"/>
      <c r="D18" s="13"/>
      <c r="E18" s="23">
        <f>SUM(E10:E17)</f>
        <v>850</v>
      </c>
      <c r="F18" s="24"/>
      <c r="G18" s="23">
        <f>SUM(G10:G17)</f>
        <v>720.46744444444448</v>
      </c>
      <c r="H18" s="23">
        <f t="shared" ref="H18:J18" si="1">SUM(H10:H17)</f>
        <v>32.220722222222221</v>
      </c>
      <c r="I18" s="23">
        <f t="shared" si="1"/>
        <v>27.701722222222223</v>
      </c>
      <c r="J18" s="23">
        <f t="shared" si="1"/>
        <v>83.095055555555561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2022-09-13T16:49:23Z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