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413DEA16-2EEE-4FAE-9FDB-011F2DA2D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<sst xmlns="http://schemas.openxmlformats.org/spreadsheetml/2006/main" count="48" uniqueCount="47">
  <si>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</si>
  <si>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</si>
  <si>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</si>
  <si>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</si>
  <si>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</si>
  <si>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</si>
  <si>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</si>
  <si>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</si>
  <si>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</si>
  <si>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</si>
  <si>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</si>
  <si>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</si>
  <si>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</si>
  <si>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</si>
  <si>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</si>
  <si>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</si>
  <si>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</si>
  <si>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</si>
  <si>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</si>
  <si>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</si>
  <si>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</si>
  <si>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</si>
  <si>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</si>
  <si>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</si>
  <si>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</si>
  <si>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</si>
  <si>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</si>
  <si>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</si>
  <si>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</si>
  <si>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</si>
  <si>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</si>
  <si>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</si>
  <si>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</si>
  <si>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</si>
  <si>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</si>
  <si>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Каша пшеничная молочная с маслом</t>
  </si>
  <si>
    <t>№256/2013</t>
  </si>
  <si>
    <t>№ 106/2013</t>
  </si>
  <si>
    <t>Овощи натуральные (огурец свежий)</t>
  </si>
  <si>
    <t>№100/2021</t>
  </si>
  <si>
    <t>Рассольник Ленинградский со сметаной</t>
  </si>
  <si>
    <t>№375/2018</t>
  </si>
  <si>
    <t>Плов из отварной птицы</t>
  </si>
  <si>
    <t>№508/2013</t>
  </si>
  <si>
    <t xml:space="preserve">Компот из смеси сухофруктов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</si>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</sst>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1</v>
      </c>
      <c r="F1" s="1" t="s">
        <v>46</v>
      </c>
      <c r="I1" t="s">
        <v>2</v>
      </c>
      <c r="J1" s="2">
        <v>44845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4" t="s">
        <v>34</v>
      </c>
      <c r="C4" s="37" t="s">
        <v>36</v>
      </c>
      <c r="D4" s="7" t="s">
        <v>35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0" s="41" customFormat="1" ht="12" customHeight="1" thickBot="1" x14ac:dyDescent="0.3">
      <c r="A5" s="43" t="s">
        <v>23</v>
      </c>
      <c r="B5" s="45"/>
      <c r="C5" s="37" t="s">
        <v>31</v>
      </c>
      <c r="D5" s="11" t="s">
        <v>28</v>
      </c>
      <c r="E5" s="23">
        <v>95</v>
      </c>
      <c r="F5" s="29"/>
      <c r="G5" s="23">
        <v>65.27</v>
      </c>
      <c r="H5" s="23">
        <v>3.8</v>
      </c>
      <c r="I5" s="23">
        <v>1.43</v>
      </c>
      <c r="J5" s="42">
        <v>9.31</v>
      </c>
    </row>
    <row r="6" spans="1:10" s="41" customFormat="1" ht="15" customHeight="1" thickBot="1" x14ac:dyDescent="0.3">
      <c r="A6" s="40"/>
      <c r="B6" s="46" t="s">
        <v>25</v>
      </c>
      <c r="C6" s="37" t="s">
        <v>32</v>
      </c>
      <c r="D6" s="20" t="s">
        <v>29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 x14ac:dyDescent="0.25">
      <c r="A7" s="9"/>
      <c r="B7" s="47" t="s">
        <v>22</v>
      </c>
      <c r="C7" s="37" t="s">
        <v>33</v>
      </c>
      <c r="D7" s="20" t="s">
        <v>30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 x14ac:dyDescent="0.25">
      <c r="A8" s="9"/>
      <c r="B8" s="45"/>
      <c r="C8" s="37"/>
      <c r="D8" s="11"/>
      <c r="E8" s="23"/>
      <c r="F8" s="12"/>
      <c r="G8" s="29"/>
      <c r="H8" s="29"/>
      <c r="I8" s="29"/>
      <c r="J8" s="30"/>
    </row>
    <row r="9" spans="1:10" ht="15.75" thickBot="1" x14ac:dyDescent="0.3">
      <c r="A9" s="13"/>
      <c r="B9" s="14"/>
      <c r="C9" s="14"/>
      <c r="D9" s="15"/>
      <c r="E9" s="25">
        <f>SUM(E4:E8)</f>
        <v>555</v>
      </c>
      <c r="F9" s="26"/>
      <c r="G9" s="26">
        <f>SUM(G4:G8)</f>
        <v>624.26</v>
      </c>
      <c r="H9" s="26">
        <f t="shared" ref="H9:I9" si="0">SUM(H4:H8)</f>
        <v>17.989999999999998</v>
      </c>
      <c r="I9" s="26">
        <f t="shared" si="0"/>
        <v>13.42</v>
      </c>
      <c r="J9" s="33">
        <f>SUM(J4:J8)</f>
        <v>107.9</v>
      </c>
    </row>
    <row r="10" spans="1:10" ht="30" customHeight="1" x14ac:dyDescent="0.25">
      <c r="A10" s="9" t="s">
        <v>15</v>
      </c>
      <c r="B10" s="16" t="s">
        <v>16</v>
      </c>
      <c r="C10" s="37" t="s">
        <v>37</v>
      </c>
      <c r="D10" s="17" t="s">
        <v>38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40</v>
      </c>
      <c r="E11" s="23">
        <v>250</v>
      </c>
      <c r="F11" s="12"/>
      <c r="G11" s="29">
        <f>54.37/200*250</f>
        <v>67.962499999999991</v>
      </c>
      <c r="H11" s="29">
        <f>1.43/200*250</f>
        <v>1.7875000000000001</v>
      </c>
      <c r="I11" s="29">
        <f>0.67/200*250</f>
        <v>0.83750000000000002</v>
      </c>
      <c r="J11" s="30">
        <f>10.65/200*250</f>
        <v>13.3125</v>
      </c>
    </row>
    <row r="12" spans="1:10" ht="33" customHeight="1" x14ac:dyDescent="0.25">
      <c r="A12" s="9"/>
      <c r="B12" s="10" t="s">
        <v>18</v>
      </c>
      <c r="C12" s="37" t="s">
        <v>41</v>
      </c>
      <c r="D12" s="11" t="s">
        <v>42</v>
      </c>
      <c r="E12" s="23">
        <v>220</v>
      </c>
      <c r="F12" s="12"/>
      <c r="G12" s="29">
        <f>301.58/200*220</f>
        <v>331.738</v>
      </c>
      <c r="H12" s="29">
        <f>25.1/200*220</f>
        <v>27.61</v>
      </c>
      <c r="I12" s="29">
        <f>10.86/200*220</f>
        <v>11.945999999999998</v>
      </c>
      <c r="J12" s="30">
        <f>25.89/200*220</f>
        <v>28.479000000000003</v>
      </c>
    </row>
    <row r="13" spans="1:10" ht="33" customHeight="1" x14ac:dyDescent="0.25">
      <c r="A13" s="9"/>
      <c r="B13" s="10" t="s">
        <v>22</v>
      </c>
      <c r="C13" s="37" t="s">
        <v>43</v>
      </c>
      <c r="D13" s="11" t="s">
        <v>44</v>
      </c>
      <c r="E13" s="23">
        <v>200</v>
      </c>
      <c r="F13" s="12"/>
      <c r="G13" s="29">
        <v>121.31</v>
      </c>
      <c r="H13" s="29">
        <v>0.55000000000000004</v>
      </c>
      <c r="I13" s="29">
        <v>0.03</v>
      </c>
      <c r="J13" s="30">
        <v>29.72</v>
      </c>
    </row>
    <row r="14" spans="1:10" x14ac:dyDescent="0.25">
      <c r="A14" s="9"/>
      <c r="B14" s="10" t="s">
        <v>19</v>
      </c>
      <c r="C14" s="37" t="s">
        <v>26</v>
      </c>
      <c r="D14" s="11" t="s">
        <v>14</v>
      </c>
      <c r="E14" s="23">
        <v>40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20</v>
      </c>
      <c r="C15" s="37" t="s">
        <v>27</v>
      </c>
      <c r="D15" s="11" t="s">
        <v>21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/>
      <c r="G18" s="25">
        <f>SUM(G10:G17)</f>
        <v>654.19049999999993</v>
      </c>
      <c r="H18" s="25">
        <f t="shared" ref="H18:J18" si="1">SUM(H10:H17)</f>
        <v>34.177499999999995</v>
      </c>
      <c r="I18" s="25">
        <f t="shared" si="1"/>
        <v>13.413499999999999</v>
      </c>
      <c r="J18" s="25">
        <f t="shared" si="1"/>
        <v>96.80149999999999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2022-09-12T11:05:08Z</cp:lastPrinted>
  <dcterms:created xsi:type="dcterms:W3CDTF">2021-05-20T08:28:34Z</dcterms:created>
  <dcterms:modified xsi:type="dcterms:W3CDTF">2022-10-09T17:14:44Z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