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54B1DD53-34FA-48FD-B71B-C8AAFE961A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E19" i="7" l="1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<sst xmlns="http://schemas.openxmlformats.org/spreadsheetml/2006/main" count="55" uniqueCount="49">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</sst>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L11" sqref="L11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</v>
      </c>
      <c r="F1" s="1" t="s">
        <v>48</v>
      </c>
      <c r="I1" t="s">
        <v>2</v>
      </c>
      <c r="J1" s="52">
        <v>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16</v>
      </c>
      <c r="C4" s="37" t="s">
        <v>25</v>
      </c>
      <c r="D4" s="7" t="s">
        <v>28</v>
      </c>
      <c r="E4" s="22">
        <v>60</v>
      </c>
      <c r="F4" s="8"/>
      <c r="G4" s="27">
        <v>8.4600000000000009</v>
      </c>
      <c r="H4" s="27">
        <v>0.48</v>
      </c>
      <c r="I4" s="27">
        <v>0.6</v>
      </c>
      <c r="J4" s="28">
        <v>1.5</v>
      </c>
    </row>
    <row r="5" spans="1:10" ht="12" customHeight="1" thickBot="1" x14ac:dyDescent="0.3">
      <c r="A5" s="9" t="s">
        <v>32</v>
      </c>
      <c r="B5" s="10" t="s">
        <v>18</v>
      </c>
      <c r="C5" s="38" t="s">
        <v>34</v>
      </c>
      <c r="D5" s="11" t="s">
        <v>35</v>
      </c>
      <c r="E5" s="22">
        <v>100</v>
      </c>
      <c r="F5" s="12"/>
      <c r="G5" s="29">
        <f>158.94/90*100</f>
        <v>176.6</v>
      </c>
      <c r="H5" s="29">
        <f>17.94/90*100</f>
        <v>19.933333333333334</v>
      </c>
      <c r="I5" s="29">
        <f>6.74/90*100</f>
        <v>7.4888888888888889</v>
      </c>
      <c r="J5" s="30">
        <f>6.63/90*100</f>
        <v>7.3666666666666671</v>
      </c>
    </row>
    <row r="6" spans="1:10" ht="15" customHeight="1" thickBot="1" x14ac:dyDescent="0.3">
      <c r="A6" s="9"/>
      <c r="B6" s="10" t="s">
        <v>19</v>
      </c>
      <c r="C6" s="38" t="s">
        <v>26</v>
      </c>
      <c r="D6" s="11" t="s">
        <v>36</v>
      </c>
      <c r="E6" s="22">
        <v>180</v>
      </c>
      <c r="F6" s="12"/>
      <c r="G6" s="29">
        <f>288.28/150*180</f>
        <v>345.93599999999992</v>
      </c>
      <c r="H6" s="29">
        <f>10.4/150*180</f>
        <v>12.479999999999999</v>
      </c>
      <c r="I6" s="29">
        <f>6.71/150*180</f>
        <v>8.0519999999999996</v>
      </c>
      <c r="J6" s="30">
        <f>46.57/150*180</f>
        <v>55.884</v>
      </c>
    </row>
    <row r="7" spans="1:10" ht="15.75" thickBot="1" x14ac:dyDescent="0.3">
      <c r="A7" s="9"/>
      <c r="B7" s="43" t="s">
        <v>37</v>
      </c>
      <c r="C7" s="38" t="s">
        <v>27</v>
      </c>
      <c r="D7" s="11" t="s">
        <v>38</v>
      </c>
      <c r="E7" s="22">
        <v>200</v>
      </c>
      <c r="F7" s="12"/>
      <c r="G7" s="29">
        <v>39.92</v>
      </c>
      <c r="H7" s="29">
        <v>9.98</v>
      </c>
      <c r="I7" s="29"/>
      <c r="J7" s="30"/>
    </row>
    <row r="8" spans="1:10" ht="15.75" thickBot="1" x14ac:dyDescent="0.3">
      <c r="A8" s="9"/>
      <c r="B8" s="19" t="s">
        <v>20</v>
      </c>
      <c r="C8" s="39" t="s">
        <v>23</v>
      </c>
      <c r="D8" s="20" t="s">
        <v>14</v>
      </c>
      <c r="E8" s="22">
        <v>30</v>
      </c>
      <c r="F8" s="31"/>
      <c r="G8" s="31">
        <v>62.38</v>
      </c>
      <c r="H8" s="31">
        <v>2.2799999999999998</v>
      </c>
      <c r="I8" s="31">
        <v>0.24</v>
      </c>
      <c r="J8" s="32">
        <v>10.35</v>
      </c>
    </row>
    <row r="9" spans="1:10" ht="15.75" thickBot="1" x14ac:dyDescent="0.3">
      <c r="A9" s="9"/>
      <c r="B9" s="19"/>
      <c r="C9" s="44"/>
      <c r="D9" s="15"/>
      <c r="E9" s="22"/>
      <c r="F9" s="45"/>
      <c r="G9" s="31"/>
      <c r="H9" s="31"/>
      <c r="I9" s="31"/>
      <c r="J9" s="32"/>
    </row>
    <row r="10" spans="1:10" ht="15" customHeight="1" thickBot="1" x14ac:dyDescent="0.3">
      <c r="A10" s="13"/>
      <c r="B10" s="14"/>
      <c r="C10" s="14"/>
      <c r="D10" s="15"/>
      <c r="E10" s="25">
        <f>SUM(E4:E9)</f>
        <v>570</v>
      </c>
      <c r="F10" s="26"/>
      <c r="G10" s="26">
        <f>SUM(G4:G8)</f>
        <v>633.29599999999982</v>
      </c>
      <c r="H10" s="26">
        <f>SUM(H4:H9)</f>
        <v>45.153333333333336</v>
      </c>
      <c r="I10" s="26">
        <f>SUM(I4:I9)</f>
        <v>16.380888888888887</v>
      </c>
      <c r="J10" s="33">
        <f>SUM(J4:J9)</f>
        <v>75.100666666666655</v>
      </c>
    </row>
    <row r="11" spans="1:10" ht="15" customHeight="1" x14ac:dyDescent="0.25">
      <c r="A11" s="9" t="s">
        <v>15</v>
      </c>
      <c r="B11" s="16" t="s">
        <v>16</v>
      </c>
      <c r="C11" s="40" t="s">
        <v>46</v>
      </c>
      <c r="D11" s="17" t="s">
        <v>45</v>
      </c>
      <c r="E11" s="34">
        <v>60</v>
      </c>
      <c r="F11" s="18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thickBot="1" x14ac:dyDescent="0.3">
      <c r="A12" s="9" t="s">
        <v>33</v>
      </c>
      <c r="B12" s="10" t="s">
        <v>17</v>
      </c>
      <c r="C12" s="38" t="s">
        <v>30</v>
      </c>
      <c r="D12" s="11" t="s">
        <v>29</v>
      </c>
      <c r="E12" s="23">
        <v>250</v>
      </c>
      <c r="F12" s="12"/>
      <c r="G12" s="29">
        <f>119.02/200*250</f>
        <v>148.77499999999998</v>
      </c>
      <c r="H12" s="29">
        <f>4.6/200*250</f>
        <v>5.75</v>
      </c>
      <c r="I12" s="29">
        <f>3.45/200*250</f>
        <v>4.3125</v>
      </c>
      <c r="J12" s="30">
        <f>17.39/200*250</f>
        <v>21.737500000000001</v>
      </c>
    </row>
    <row r="13" spans="1:10" ht="15.75" thickBot="1" x14ac:dyDescent="0.3">
      <c r="A13" s="9"/>
      <c r="B13" s="10" t="s">
        <v>18</v>
      </c>
      <c r="C13" s="38" t="s">
        <v>40</v>
      </c>
      <c r="D13" s="11" t="s">
        <v>41</v>
      </c>
      <c r="E13" s="22">
        <v>100</v>
      </c>
      <c r="F13" s="12"/>
      <c r="G13" s="29">
        <f>233.27/90*100</f>
        <v>259.18888888888893</v>
      </c>
      <c r="H13" s="29">
        <f>9.89/90*100</f>
        <v>10.988888888888889</v>
      </c>
      <c r="I13" s="29">
        <f>16.75/90*100</f>
        <v>18.611111111111111</v>
      </c>
      <c r="J13" s="30">
        <f>10.73/90*100</f>
        <v>11.922222222222222</v>
      </c>
    </row>
    <row r="14" spans="1:10" ht="30" x14ac:dyDescent="0.25">
      <c r="A14" s="9"/>
      <c r="B14" s="10" t="s">
        <v>19</v>
      </c>
      <c r="C14" s="38" t="s">
        <v>39</v>
      </c>
      <c r="D14" s="11" t="s">
        <v>42</v>
      </c>
      <c r="E14" s="22">
        <v>180</v>
      </c>
      <c r="F14" s="12"/>
      <c r="G14" s="29">
        <f>222.62/150*180</f>
        <v>267.14400000000001</v>
      </c>
      <c r="H14" s="29">
        <f>6.23/150*180</f>
        <v>7.4760000000000009</v>
      </c>
      <c r="I14" s="29">
        <f>6.56/150*180</f>
        <v>7.8719999999999999</v>
      </c>
      <c r="J14" s="30">
        <f>34.68/150*180</f>
        <v>41.616</v>
      </c>
    </row>
    <row r="15" spans="1:10" x14ac:dyDescent="0.25">
      <c r="A15" s="9"/>
      <c r="B15" s="46" t="s">
        <v>31</v>
      </c>
      <c r="C15" s="38" t="s">
        <v>43</v>
      </c>
      <c r="D15" s="11" t="s">
        <v>44</v>
      </c>
      <c r="E15" s="23">
        <v>200</v>
      </c>
      <c r="F15" s="12"/>
      <c r="G15" s="47">
        <v>70.34</v>
      </c>
      <c r="H15" s="47">
        <v>0.18</v>
      </c>
      <c r="I15" s="47">
        <v>0.06</v>
      </c>
      <c r="J15" s="48">
        <v>17.27</v>
      </c>
    </row>
    <row r="16" spans="1:10" x14ac:dyDescent="0.25">
      <c r="A16" s="9"/>
      <c r="B16" s="10" t="s">
        <v>20</v>
      </c>
      <c r="C16" s="38" t="s">
        <v>23</v>
      </c>
      <c r="D16" s="11" t="s">
        <v>14</v>
      </c>
      <c r="E16" s="23">
        <v>30</v>
      </c>
      <c r="F16" s="12"/>
      <c r="G16" s="29">
        <v>62.38</v>
      </c>
      <c r="H16" s="29">
        <v>2.2799999999999998</v>
      </c>
      <c r="I16" s="29">
        <v>0.24</v>
      </c>
      <c r="J16" s="30">
        <v>10.35</v>
      </c>
    </row>
    <row r="17" spans="1:10" x14ac:dyDescent="0.25">
      <c r="A17" s="9"/>
      <c r="B17" s="10" t="s">
        <v>21</v>
      </c>
      <c r="C17" s="38" t="s">
        <v>24</v>
      </c>
      <c r="D17" s="11" t="s">
        <v>22</v>
      </c>
      <c r="E17" s="23">
        <v>30</v>
      </c>
      <c r="F17" s="29"/>
      <c r="G17" s="29">
        <v>62.34</v>
      </c>
      <c r="H17" s="29">
        <v>1.47</v>
      </c>
      <c r="I17" s="29">
        <v>0.3</v>
      </c>
      <c r="J17" s="30">
        <v>13.44</v>
      </c>
    </row>
    <row r="18" spans="1:10" x14ac:dyDescent="0.25">
      <c r="A18" s="9"/>
      <c r="B18" s="19"/>
      <c r="C18" s="19"/>
      <c r="D18" s="20"/>
      <c r="E18" s="21"/>
      <c r="F18" s="41"/>
      <c r="G18" s="24"/>
      <c r="H18" s="24"/>
      <c r="I18" s="24"/>
      <c r="J18" s="42"/>
    </row>
    <row r="19" spans="1:10" ht="15.75" thickBot="1" x14ac:dyDescent="0.3">
      <c r="A19" s="13"/>
      <c r="B19" s="14"/>
      <c r="C19" s="14"/>
      <c r="D19" s="15"/>
      <c r="E19" s="25">
        <f>SUM(E11:E18)</f>
        <v>850</v>
      </c>
      <c r="F19" s="26"/>
      <c r="G19" s="25">
        <f>SUM(G11:G18)</f>
        <v>914.25788888888894</v>
      </c>
      <c r="H19" s="25">
        <f t="shared" ref="H19:J19" si="0">SUM(H11:H18)</f>
        <v>28.914888888888889</v>
      </c>
      <c r="I19" s="25">
        <f t="shared" si="0"/>
        <v>34.485611111111112</v>
      </c>
      <c r="J19" s="25">
        <f t="shared" si="0"/>
        <v>119.63572222222221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2022-10-24T02:59:26Z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