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22" i="7"/>
  <c r="I22"/>
  <c r="H22"/>
  <c r="G22"/>
  <c r="E22"/>
  <c r="J16"/>
  <c r="J15"/>
  <c r="I16"/>
  <c r="I15"/>
  <c r="H16"/>
  <c r="H15"/>
  <c r="G16"/>
  <c r="G15"/>
  <c r="J13"/>
  <c r="I13"/>
  <c r="H13"/>
  <c r="G13"/>
  <c r="J19" i="6"/>
  <c r="I19"/>
  <c r="H19"/>
  <c r="G19"/>
  <c r="J18"/>
  <c r="I18"/>
  <c r="H18"/>
  <c r="G18"/>
  <c r="J12" i="7"/>
  <c r="I12"/>
  <c r="H12"/>
  <c r="G12"/>
  <c r="J5"/>
  <c r="I5"/>
  <c r="H5"/>
  <c r="G5"/>
  <c r="J7"/>
  <c r="I7"/>
  <c r="H7"/>
  <c r="G7"/>
  <c r="J7" i="6"/>
  <c r="I7"/>
  <c r="H7"/>
  <c r="G7"/>
  <c r="E13" l="1"/>
  <c r="H10" l="1"/>
  <c r="J13" l="1"/>
  <c r="I13"/>
  <c r="H13"/>
  <c r="G13"/>
  <c r="J19" i="7" l="1"/>
  <c r="G10"/>
  <c r="I19"/>
  <c r="H19"/>
  <c r="G19"/>
  <c r="E19"/>
  <c r="J10"/>
  <c r="I10"/>
  <c r="H10"/>
  <c r="E10"/>
  <c r="H23" i="6"/>
  <c r="I23"/>
  <c r="J23"/>
  <c r="G23"/>
  <c r="E23"/>
  <c r="I10"/>
  <c r="G10"/>
  <c r="J10"/>
  <c r="E10"/>
</calcChain>
</file>

<file path=xl/sharedStrings.xml><?xml version="1.0" encoding="utf-8"?>
<sst xmlns="http://schemas.openxmlformats.org/spreadsheetml/2006/main" count="116" uniqueCount="52">
  <si>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</si>
  <si>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</si>
  <si>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</si>
  <si>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</si>
  <si>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</si>
  <si>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</si>
  <si>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</si>
  <si>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</si>
  <si>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</si>
  <si>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</si>
  <si>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</si>
  <si>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</si>
  <si>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</si>
  <si>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</si>
  <si>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</si>
  <si>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</si>
  <si>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</si>
  <si>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</si>
  <si>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</si>
  <si>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</si>
  <si>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</si>
  <si>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</si>
  <si>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</si>
  <si>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</si>
  <si>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</si>
  <si>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</si>
  <si>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</si>
  <si>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</si>
  <si>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</si>
  <si>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</si>
  <si>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</si>
  <si>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</si>
  <si>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</si>
  <si>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</si>
  <si>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</si>
  <si>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</si>
  <si>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</si>
  <si>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</si>
  <si>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</si>
  <si>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Булочка молочная</t>
  </si>
  <si>
    <t xml:space="preserve">Чай с сахаром </t>
  </si>
  <si>
    <t>№566/2013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</si>
  <si>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</si>
  <si>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</si>
  <si>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</si>
  <si>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</si>
  <si>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</si>
  <si>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</si>
  <si>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10.</t>
  </si>
  <si>
    <t>7-11лет</t>
  </si>
  <si>
    <t>МАОУ "  СОШ №2 "</t>
  </si>
  <si>
    <t>1,2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</si>
</sst>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1" sqref="F1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 t="s">
        <v>48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thickBot="1">
      <c r="A4" s="6" t="s">
        <v>13</v>
      </c>
      <c r="B4" s="10" t="s">
        <v>19</v>
      </c>
      <c r="C4" s="37" t="s">
        <v>34</v>
      </c>
      <c r="D4" s="7" t="s">
        <v>31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1" s="42" customFormat="1" ht="12" customHeight="1" thickBot="1">
      <c r="A5" s="44" t="s">
        <v>49</v>
      </c>
      <c r="B5" s="47" t="s">
        <v>27</v>
      </c>
      <c r="C5" s="37" t="s">
        <v>35</v>
      </c>
      <c r="D5" s="11" t="s">
        <v>32</v>
      </c>
      <c r="E5" s="23">
        <v>80</v>
      </c>
      <c r="F5" s="29"/>
      <c r="G5" s="23">
        <v>167.96</v>
      </c>
      <c r="H5" s="23">
        <v>3.08</v>
      </c>
      <c r="I5" s="23">
        <v>6.03</v>
      </c>
      <c r="J5" s="43">
        <v>25.35</v>
      </c>
    </row>
    <row r="6" spans="1:11" s="42" customFormat="1" ht="15" customHeight="1">
      <c r="A6" s="41"/>
      <c r="B6" s="48" t="s">
        <v>23</v>
      </c>
      <c r="C6" s="37" t="s">
        <v>36</v>
      </c>
      <c r="D6" s="20" t="s">
        <v>33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>
      <c r="A7" s="9"/>
      <c r="B7" s="10" t="s">
        <v>21</v>
      </c>
      <c r="C7" s="37" t="s">
        <v>29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1">
      <c r="A8" s="9"/>
      <c r="B8" s="51"/>
      <c r="C8" s="37"/>
      <c r="D8" s="11"/>
      <c r="E8" s="23"/>
      <c r="F8" s="12"/>
      <c r="G8" s="29"/>
      <c r="H8" s="29"/>
      <c r="I8" s="29"/>
      <c r="J8" s="30"/>
    </row>
    <row r="9" spans="1:11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1" ht="15.75" thickBot="1">
      <c r="A10" s="9"/>
      <c r="B10" s="14"/>
      <c r="C10" s="14"/>
      <c r="D10" s="15"/>
      <c r="E10" s="25">
        <f>SUM(E4:E9)</f>
        <v>500</v>
      </c>
      <c r="F10" s="26">
        <v>91.76</v>
      </c>
      <c r="G10" s="26">
        <f>SUM(G4:G9)</f>
        <v>654.20999999999992</v>
      </c>
      <c r="H10" s="26">
        <f>SUM(H4:H9)</f>
        <v>27.85</v>
      </c>
      <c r="I10" s="26">
        <f>SUM(I4:I9)</f>
        <v>33.07</v>
      </c>
      <c r="J10" s="33">
        <f>SUM(J4:J9)</f>
        <v>61.300000000000011</v>
      </c>
    </row>
    <row r="11" spans="1:11" ht="30" customHeight="1" thickBot="1">
      <c r="A11" s="6" t="s">
        <v>15</v>
      </c>
      <c r="B11" s="47" t="s">
        <v>27</v>
      </c>
      <c r="C11" s="49" t="s">
        <v>41</v>
      </c>
      <c r="D11" s="7" t="s">
        <v>39</v>
      </c>
      <c r="E11" s="22">
        <v>50</v>
      </c>
      <c r="F11" s="27"/>
      <c r="G11" s="22">
        <v>142</v>
      </c>
      <c r="H11" s="22">
        <v>5</v>
      </c>
      <c r="I11" s="22">
        <v>1</v>
      </c>
      <c r="J11" s="50">
        <v>28</v>
      </c>
    </row>
    <row r="12" spans="1:11">
      <c r="A12" s="9" t="s">
        <v>26</v>
      </c>
      <c r="B12" s="48" t="s">
        <v>23</v>
      </c>
      <c r="C12" s="37" t="s">
        <v>30</v>
      </c>
      <c r="D12" s="20" t="s">
        <v>40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>
      <c r="A13" s="13"/>
      <c r="B13" s="14"/>
      <c r="C13" s="14"/>
      <c r="D13" s="15"/>
      <c r="E13" s="25">
        <f>SUM(E11:E12)</f>
        <v>250</v>
      </c>
      <c r="F13" s="26">
        <v>31.6</v>
      </c>
      <c r="G13" s="25">
        <f>SUM(G11:G12)</f>
        <v>181.92000000000002</v>
      </c>
      <c r="H13" s="25">
        <f t="shared" ref="H13:J13" si="0">SUM(H11:H12)</f>
        <v>5</v>
      </c>
      <c r="I13" s="25">
        <f t="shared" si="0"/>
        <v>1</v>
      </c>
      <c r="J13" s="25">
        <f t="shared" si="0"/>
        <v>37.980000000000004</v>
      </c>
      <c r="K13" s="40"/>
    </row>
    <row r="14" spans="1:11">
      <c r="A14" s="9" t="s">
        <v>16</v>
      </c>
      <c r="B14" s="16" t="s">
        <v>17</v>
      </c>
      <c r="C14" s="37" t="s">
        <v>47</v>
      </c>
      <c r="D14" s="17" t="s">
        <v>46</v>
      </c>
      <c r="E14" s="34">
        <v>60</v>
      </c>
      <c r="F14" s="18"/>
      <c r="G14" s="35">
        <v>38.340000000000003</v>
      </c>
      <c r="H14" s="35">
        <v>0.74</v>
      </c>
      <c r="I14" s="35">
        <v>3.05</v>
      </c>
      <c r="J14" s="36">
        <v>1.99</v>
      </c>
      <c r="K14" s="40"/>
    </row>
    <row r="15" spans="1:11" ht="28.5" customHeight="1">
      <c r="A15" s="44" t="s">
        <v>49</v>
      </c>
      <c r="B15" s="10" t="s">
        <v>18</v>
      </c>
      <c r="C15" s="37" t="s">
        <v>38</v>
      </c>
      <c r="D15" s="11" t="s">
        <v>37</v>
      </c>
      <c r="E15" s="23">
        <v>200</v>
      </c>
      <c r="F15" s="12"/>
      <c r="G15" s="29">
        <v>82.37</v>
      </c>
      <c r="H15" s="29">
        <v>2.4300000000000002</v>
      </c>
      <c r="I15" s="29">
        <v>3.82</v>
      </c>
      <c r="J15" s="30">
        <v>9.58</v>
      </c>
    </row>
    <row r="16" spans="1:11" ht="33" customHeight="1">
      <c r="A16" s="9"/>
      <c r="B16" s="10" t="s">
        <v>19</v>
      </c>
      <c r="C16" s="37" t="s">
        <v>42</v>
      </c>
      <c r="D16" s="11" t="s">
        <v>43</v>
      </c>
      <c r="E16" s="23">
        <v>200</v>
      </c>
      <c r="F16" s="12"/>
      <c r="G16" s="45">
        <v>334.22</v>
      </c>
      <c r="H16" s="45">
        <v>34.35</v>
      </c>
      <c r="I16" s="45">
        <v>11.49</v>
      </c>
      <c r="J16" s="46">
        <v>23.34</v>
      </c>
    </row>
    <row r="17" spans="1:10" ht="33" customHeight="1">
      <c r="A17" s="9"/>
      <c r="B17" s="48" t="s">
        <v>23</v>
      </c>
      <c r="C17" s="37" t="s">
        <v>44</v>
      </c>
      <c r="D17" s="11" t="s">
        <v>45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ht="33" customHeight="1">
      <c r="A18" s="9"/>
      <c r="B18" s="10" t="s">
        <v>20</v>
      </c>
      <c r="C18" s="37" t="s">
        <v>28</v>
      </c>
      <c r="D18" s="11" t="s">
        <v>14</v>
      </c>
      <c r="E18" s="23">
        <v>30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>
      <c r="A19" s="9"/>
      <c r="B19" s="10" t="s">
        <v>21</v>
      </c>
      <c r="C19" s="37" t="s">
        <v>29</v>
      </c>
      <c r="D19" s="11" t="s">
        <v>22</v>
      </c>
      <c r="E19" s="23">
        <v>30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>
      <c r="A20" s="9"/>
      <c r="B20" s="10"/>
      <c r="C20" s="37"/>
      <c r="D20" s="11"/>
      <c r="E20" s="23"/>
      <c r="F20" s="29"/>
      <c r="G20" s="29"/>
      <c r="H20" s="29"/>
      <c r="I20" s="29"/>
      <c r="J20" s="30"/>
    </row>
    <row r="21" spans="1:10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>
      <c r="A23" s="13"/>
      <c r="B23" s="14"/>
      <c r="C23" s="14"/>
      <c r="D23" s="15"/>
      <c r="E23" s="25">
        <f>SUM(E14:E22)</f>
        <v>720</v>
      </c>
      <c r="F23" s="26">
        <v>91.76</v>
      </c>
      <c r="G23" s="25">
        <f>SUM(G14:G22)</f>
        <v>659.38666666666677</v>
      </c>
      <c r="H23" s="25">
        <f t="shared" ref="H23:J23" si="1">SUM(H14:H22)</f>
        <v>40.57</v>
      </c>
      <c r="I23" s="25">
        <f t="shared" si="1"/>
        <v>18.75</v>
      </c>
      <c r="J23" s="25">
        <f t="shared" si="1"/>
        <v>80.490000000000009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" sqref="F1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 t="s">
        <v>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>
      <c r="A4" s="6" t="s">
        <v>13</v>
      </c>
      <c r="B4" s="10" t="s">
        <v>19</v>
      </c>
      <c r="C4" s="37" t="s">
        <v>34</v>
      </c>
      <c r="D4" s="7" t="s">
        <v>31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2" customFormat="1" ht="12" customHeight="1" thickBot="1">
      <c r="A5" s="44" t="s">
        <v>24</v>
      </c>
      <c r="B5" s="47" t="s">
        <v>27</v>
      </c>
      <c r="C5" s="37" t="s">
        <v>35</v>
      </c>
      <c r="D5" s="11" t="s">
        <v>32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3">
        <f>25.35/80*100</f>
        <v>31.6875</v>
      </c>
    </row>
    <row r="6" spans="1:10" s="42" customFormat="1" ht="30.75" customHeight="1">
      <c r="A6" s="41"/>
      <c r="B6" s="48" t="s">
        <v>23</v>
      </c>
      <c r="C6" s="37" t="s">
        <v>36</v>
      </c>
      <c r="D6" s="20" t="s">
        <v>33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>
      <c r="A7" s="9"/>
      <c r="B7" s="10" t="s">
        <v>21</v>
      </c>
      <c r="C7" s="37" t="s">
        <v>29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>
      <c r="A8" s="9"/>
      <c r="B8" s="51"/>
      <c r="C8" s="37"/>
      <c r="D8" s="11"/>
      <c r="E8" s="23"/>
      <c r="F8" s="12"/>
      <c r="G8" s="29"/>
      <c r="H8" s="29"/>
      <c r="I8" s="29"/>
      <c r="J8" s="30"/>
    </row>
    <row r="9" spans="1:10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>
      <c r="A10" s="13"/>
      <c r="B10" s="14"/>
      <c r="C10" s="14"/>
      <c r="D10" s="15"/>
      <c r="E10" s="25">
        <f>SUM(E4:E9)</f>
        <v>520</v>
      </c>
      <c r="F10" s="26">
        <v>102.89</v>
      </c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>
      <c r="A11" s="9" t="s">
        <v>16</v>
      </c>
      <c r="B11" s="16" t="s">
        <v>17</v>
      </c>
      <c r="C11" s="37" t="s">
        <v>47</v>
      </c>
      <c r="D11" s="17" t="s">
        <v>46</v>
      </c>
      <c r="E11" s="34">
        <v>60</v>
      </c>
      <c r="F11" s="18"/>
      <c r="G11" s="35">
        <v>38.340000000000003</v>
      </c>
      <c r="H11" s="35">
        <v>0.74</v>
      </c>
      <c r="I11" s="35">
        <v>3.05</v>
      </c>
      <c r="J11" s="36">
        <v>1.99</v>
      </c>
    </row>
    <row r="12" spans="1:10" ht="31.5" customHeight="1">
      <c r="A12" s="9" t="s">
        <v>25</v>
      </c>
      <c r="B12" s="10" t="s">
        <v>18</v>
      </c>
      <c r="C12" s="37" t="s">
        <v>38</v>
      </c>
      <c r="D12" s="11" t="s">
        <v>37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>
      <c r="A13" s="9"/>
      <c r="B13" s="10" t="s">
        <v>19</v>
      </c>
      <c r="C13" s="37" t="s">
        <v>42</v>
      </c>
      <c r="D13" s="11" t="s">
        <v>43</v>
      </c>
      <c r="E13" s="23">
        <v>230</v>
      </c>
      <c r="F13" s="12"/>
      <c r="G13" s="45">
        <f>334.22/200*230</f>
        <v>384.35300000000001</v>
      </c>
      <c r="H13" s="45">
        <f>34.35/200*230</f>
        <v>39.502500000000005</v>
      </c>
      <c r="I13" s="45">
        <f>11.49/200*230</f>
        <v>13.2135</v>
      </c>
      <c r="J13" s="46">
        <f>23.34/200*230</f>
        <v>26.841000000000001</v>
      </c>
    </row>
    <row r="14" spans="1:10" ht="33" customHeight="1">
      <c r="A14" s="9"/>
      <c r="B14" s="48" t="s">
        <v>23</v>
      </c>
      <c r="C14" s="37" t="s">
        <v>44</v>
      </c>
      <c r="D14" s="11" t="s">
        <v>45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>
      <c r="A15" s="9"/>
      <c r="B15" s="10" t="s">
        <v>20</v>
      </c>
      <c r="C15" s="37" t="s">
        <v>28</v>
      </c>
      <c r="D15" s="11" t="s">
        <v>14</v>
      </c>
      <c r="E15" s="23">
        <v>30</v>
      </c>
      <c r="F15" s="12"/>
      <c r="G15" s="29">
        <f>62.38</f>
        <v>62.38</v>
      </c>
      <c r="H15" s="29">
        <f>2.28</f>
        <v>2.2799999999999998</v>
      </c>
      <c r="I15" s="29">
        <f>0.24</f>
        <v>0.24</v>
      </c>
      <c r="J15" s="30">
        <f>10.35</f>
        <v>10.35</v>
      </c>
    </row>
    <row r="16" spans="1:10">
      <c r="A16" s="9"/>
      <c r="B16" s="10" t="s">
        <v>21</v>
      </c>
      <c r="C16" s="37" t="s">
        <v>29</v>
      </c>
      <c r="D16" s="11" t="s">
        <v>22</v>
      </c>
      <c r="E16" s="23">
        <v>30</v>
      </c>
      <c r="F16" s="29"/>
      <c r="G16" s="29">
        <f>62.34</f>
        <v>62.34</v>
      </c>
      <c r="H16" s="29">
        <f>1.47</f>
        <v>1.47</v>
      </c>
      <c r="I16" s="29">
        <f>0.3</f>
        <v>0.3</v>
      </c>
      <c r="J16" s="30">
        <f>13.44</f>
        <v>13.44</v>
      </c>
    </row>
    <row r="17" spans="1:10">
      <c r="A17" s="9"/>
      <c r="B17" s="10"/>
      <c r="C17" s="37"/>
      <c r="D17" s="11"/>
      <c r="E17" s="23"/>
      <c r="F17" s="29"/>
      <c r="G17" s="29"/>
      <c r="H17" s="29"/>
      <c r="I17" s="29"/>
      <c r="J17" s="30"/>
    </row>
    <row r="18" spans="1:10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>
      <c r="A19" s="13"/>
      <c r="B19" s="14"/>
      <c r="C19" s="14"/>
      <c r="D19" s="15"/>
      <c r="E19" s="25">
        <f>SUM(E11:E18)</f>
        <v>800</v>
      </c>
      <c r="F19" s="26">
        <v>102.89</v>
      </c>
      <c r="G19" s="25">
        <f>SUM(G11:G18)</f>
        <v>771.68550000000005</v>
      </c>
      <c r="H19" s="25">
        <f t="shared" ref="H19:J19" si="1">SUM(H11:H18)</f>
        <v>47.58</v>
      </c>
      <c r="I19" s="25">
        <f t="shared" si="1"/>
        <v>21.608499999999999</v>
      </c>
      <c r="J19" s="25">
        <f t="shared" si="1"/>
        <v>94.315999999999988</v>
      </c>
    </row>
    <row r="20" spans="1:10" ht="15.75" thickBot="1">
      <c r="A20" s="6" t="s">
        <v>15</v>
      </c>
      <c r="B20" s="47" t="s">
        <v>27</v>
      </c>
      <c r="C20" s="49" t="s">
        <v>41</v>
      </c>
      <c r="D20" s="7" t="s">
        <v>39</v>
      </c>
      <c r="E20" s="22">
        <v>50</v>
      </c>
      <c r="F20" s="27"/>
      <c r="G20" s="22">
        <v>142</v>
      </c>
      <c r="H20" s="22">
        <v>5</v>
      </c>
      <c r="I20" s="22">
        <v>1</v>
      </c>
      <c r="J20" s="50">
        <v>28</v>
      </c>
    </row>
    <row r="21" spans="1:10">
      <c r="A21" s="9" t="s">
        <v>26</v>
      </c>
      <c r="B21" s="48" t="s">
        <v>23</v>
      </c>
      <c r="C21" s="37" t="s">
        <v>30</v>
      </c>
      <c r="D21" s="20" t="s">
        <v>40</v>
      </c>
      <c r="E21" s="22">
        <v>200</v>
      </c>
      <c r="F21" s="31"/>
      <c r="G21" s="31">
        <v>39.92</v>
      </c>
      <c r="H21" s="31">
        <v>0</v>
      </c>
      <c r="I21" s="31">
        <v>0</v>
      </c>
      <c r="J21" s="32">
        <v>9.98</v>
      </c>
    </row>
    <row r="22" spans="1:10" ht="15.75" thickBot="1">
      <c r="A22" s="13"/>
      <c r="B22" s="14"/>
      <c r="C22" s="14"/>
      <c r="D22" s="15"/>
      <c r="E22" s="25">
        <f>SUM(E20:E21)</f>
        <v>250</v>
      </c>
      <c r="F22" s="26">
        <v>31.6</v>
      </c>
      <c r="G22" s="25">
        <f>SUM(G20:G21)</f>
        <v>181.92000000000002</v>
      </c>
      <c r="H22" s="25">
        <f t="shared" ref="H22:J22" si="2">SUM(H20:H21)</f>
        <v>5</v>
      </c>
      <c r="I22" s="25">
        <f t="shared" si="2"/>
        <v>1</v>
      </c>
      <c r="J22" s="25">
        <f t="shared" si="2"/>
        <v>37.980000000000004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2022-10-21T11:19:37Z</cp:lastPrinted>
  <dcterms:created xsi:type="dcterms:W3CDTF">2021-05-20T08:28:34Z</dcterms:created>
  <dcterms:modified xsi:type="dcterms:W3CDTF">2023-09-01T16:55:13Z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